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3380" windowHeight="7152"/>
  </bookViews>
  <sheets>
    <sheet name="Аркуш1" sheetId="1" r:id="rId1"/>
  </sheets>
  <definedNames>
    <definedName name="_xlnm._FilterDatabase" localSheetId="0" hidden="1">Аркуш1!$A$11:$J$77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9" i="1" l="1"/>
  <c r="H26" i="1"/>
  <c r="H18" i="1" l="1"/>
  <c r="H13" i="1" l="1"/>
  <c r="I13" i="1"/>
  <c r="H16" i="1" l="1"/>
  <c r="H58" i="1" l="1"/>
  <c r="H48" i="1"/>
  <c r="G18" i="1" l="1"/>
  <c r="G19" i="1"/>
  <c r="G23" i="1" l="1"/>
  <c r="J13" i="1" l="1"/>
  <c r="G75" i="1"/>
  <c r="G45" i="1" l="1"/>
  <c r="G76" i="1" l="1"/>
  <c r="G60" i="1" l="1"/>
  <c r="J58" i="1" l="1"/>
  <c r="I58" i="1"/>
  <c r="G59" i="1"/>
  <c r="G58" i="1" l="1"/>
  <c r="G28" i="1"/>
  <c r="G67" i="1" l="1"/>
  <c r="G68" i="1"/>
  <c r="G66" i="1"/>
  <c r="G65" i="1"/>
  <c r="G64" i="1"/>
  <c r="G63" i="1"/>
  <c r="G62" i="1"/>
  <c r="G61" i="1"/>
  <c r="G72" i="1"/>
  <c r="G71" i="1" l="1"/>
  <c r="G70" i="1"/>
  <c r="G69" i="1" l="1"/>
  <c r="G27" i="1" l="1"/>
  <c r="J57" i="1" l="1"/>
  <c r="I57" i="1"/>
  <c r="H57" i="1"/>
  <c r="G74" i="1"/>
  <c r="G73" i="1"/>
  <c r="G57" i="1" l="1"/>
  <c r="G39" i="1"/>
  <c r="G17" i="1" l="1"/>
  <c r="G55" i="1" l="1"/>
  <c r="G54" i="1"/>
  <c r="G43" i="1"/>
  <c r="G42" i="1"/>
  <c r="G40" i="1"/>
  <c r="G24" i="1"/>
  <c r="J48" i="1"/>
  <c r="J47" i="1" s="1"/>
  <c r="I48" i="1"/>
  <c r="I47" i="1" s="1"/>
  <c r="H47" i="1"/>
  <c r="G56" i="1"/>
  <c r="G53" i="1"/>
  <c r="G52" i="1"/>
  <c r="G51" i="1"/>
  <c r="G50" i="1"/>
  <c r="G49" i="1"/>
  <c r="J12" i="1"/>
  <c r="I12" i="1"/>
  <c r="G46" i="1"/>
  <c r="G44" i="1"/>
  <c r="G41" i="1"/>
  <c r="G38" i="1"/>
  <c r="G37" i="1"/>
  <c r="G36" i="1"/>
  <c r="G35" i="1"/>
  <c r="G34" i="1"/>
  <c r="G33" i="1"/>
  <c r="G32" i="1"/>
  <c r="G31" i="1"/>
  <c r="G30" i="1"/>
  <c r="G29" i="1"/>
  <c r="G26" i="1"/>
  <c r="G25" i="1"/>
  <c r="G22" i="1"/>
  <c r="G21" i="1"/>
  <c r="G20" i="1"/>
  <c r="G16" i="1"/>
  <c r="G15" i="1"/>
  <c r="H12" i="1"/>
  <c r="I77" i="1" l="1"/>
  <c r="J77" i="1"/>
  <c r="H77" i="1"/>
  <c r="G14" i="1"/>
  <c r="G48" i="1"/>
  <c r="G47" i="1" s="1"/>
  <c r="G13" i="1"/>
  <c r="G12" i="1"/>
  <c r="G77" i="1" l="1"/>
</calcChain>
</file>

<file path=xl/sharedStrings.xml><?xml version="1.0" encoding="utf-8"?>
<sst xmlns="http://schemas.openxmlformats.org/spreadsheetml/2006/main" count="355" uniqueCount="223">
  <si>
    <t>0754900000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</si>
  <si>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</si>
  <si>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</si>
  <si>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</si>
  <si>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</si>
  <si>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</si>
  <si>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</si>
  <si>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</si>
  <si>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</si>
  <si>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</si>
  <si>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</si>
  <si>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</si>
  <si>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</si>
  <si>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</si>
  <si>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</si>
  <si>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</si>
  <si>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0110000</t>
  </si>
  <si>
    <t>0110180</t>
  </si>
  <si>
    <t>0180</t>
  </si>
  <si>
    <t>0133</t>
  </si>
  <si>
    <t>Інша діяльність у сфері державного управління</t>
  </si>
  <si>
    <t>Програма підтримки повноважень органів місцевого самоврядування на 2025 рік</t>
  </si>
  <si>
    <t>0112152</t>
  </si>
  <si>
    <t>2152</t>
  </si>
  <si>
    <t>0763</t>
  </si>
  <si>
    <t>Інші програми та заходи у сфері охорони здоров`я</t>
  </si>
  <si>
    <t>Програма боротьби з онкологічними захворюваннями Рахівської територіальної громади на період 2023-2026 роки</t>
  </si>
  <si>
    <t>Рішення сесії міської ради від 02.02.2023 №466</t>
  </si>
  <si>
    <t>0113035</t>
  </si>
  <si>
    <t>3035</t>
  </si>
  <si>
    <t>1070</t>
  </si>
  <si>
    <t>Компенсаційні виплати за пільговий проїзд окремих категорій громадян на залізничному транспорті</t>
  </si>
  <si>
    <t>Програма ''Турбота'' Рахівської міської ради на 2025-2027 роки</t>
  </si>
  <si>
    <t>0113242</t>
  </si>
  <si>
    <t>3242</t>
  </si>
  <si>
    <t>1090</t>
  </si>
  <si>
    <t>Інші заходи у сфері соціального захисту і соціального забезпечення</t>
  </si>
  <si>
    <t>Програма ''Захист'' щодо соціальної підтримки та реабілітації ветеранів війни, військовослужбовців та членів їх сімей на 2025-2027 роки</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</si>
  <si>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</si>
  <si>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</si>
  <si>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</si>
  <si>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</si>
  <si>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Програма реформування, розвитку та підтримки Рахівського комунального підприємства ''Рахівтепло'' на 2025-2026 роки</t>
  </si>
  <si>
    <t>0116030</t>
  </si>
  <si>
    <t>6030</t>
  </si>
  <si>
    <t>Організація благоустрою населених пунктів</t>
  </si>
  <si>
    <t>Програма благоустрою населених пунктів Рахівської територіальної громади на 2025-2026 роки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</si>
  <si>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</si>
  <si>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</si>
  <si>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</si>
  <si>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</si>
  <si>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</si>
  <si>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</si>
  <si>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</si>
  <si>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</si>
  <si>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0117461</t>
  </si>
  <si>
    <t>7461</t>
  </si>
  <si>
    <t>0456</t>
  </si>
  <si>
    <t>Утримання та розвиток автомобільних доріг та дорожньої інфраструктури за рахунок коштів місцевого бюджету</t>
  </si>
  <si>
    <t>0117622</t>
  </si>
  <si>
    <t>7622</t>
  </si>
  <si>
    <t>0470</t>
  </si>
  <si>
    <t>Реалізація програм і заходів в галузі туризму та курортів</t>
  </si>
  <si>
    <t>Програма розвитку туризму Рахівської міської територіальної громади на 2025-2026 роки</t>
  </si>
  <si>
    <t>0117650</t>
  </si>
  <si>
    <t>7650</t>
  </si>
  <si>
    <t>0490</t>
  </si>
  <si>
    <t>Проведення експертної грошової оцінки земельної ділянки чи права на неї</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</si>
  <si>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</si>
  <si>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</si>
  <si>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</si>
  <si>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</si>
  <si>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</si>
  <si>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</si>
  <si>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0118220</t>
  </si>
  <si>
    <t>8220</t>
  </si>
  <si>
    <t>0380</t>
  </si>
  <si>
    <t>Заходи та роботи з мобілізаційної підготовки місцевого значення</t>
  </si>
  <si>
    <t>Програма матеріально-технічного забезпечення Рахівського районого центру комплектування та соціальної підтримки на 2024-2025 роки</t>
  </si>
  <si>
    <t>0118330</t>
  </si>
  <si>
    <t>8330</t>
  </si>
  <si>
    <t>0540</t>
  </si>
  <si>
    <t>Інша діяльність у сфері екології та охорони природних ресурсів</t>
  </si>
  <si>
    <t>0118831</t>
  </si>
  <si>
    <t>8831</t>
  </si>
  <si>
    <t>1060</t>
  </si>
  <si>
    <t>Надання довгострокових кредитів індивідуальним забудовникам житла на селі</t>
  </si>
  <si>
    <t>Рішення Рахівської міської ради від 25.12.2020 р. №43 із змінами</t>
  </si>
  <si>
    <t>0600000</t>
  </si>
  <si>
    <t>0610000</t>
  </si>
  <si>
    <t>0611142</t>
  </si>
  <si>
    <t>1142</t>
  </si>
  <si>
    <t>0990</t>
  </si>
  <si>
    <t>Інші програми та заходи у сфері освіти</t>
  </si>
  <si>
    <t>Програма фінансування видатків на компенсаційні виплати за проїзд автомобільним транспортом загального користування на маршрутах місцевого сполучення учнів закладів загальної середньої освіти І-ІІІ ступенів Рахівської міської ради на 2024-2025 роки</t>
  </si>
  <si>
    <t>Рішення Рахівської міської ради від 30.10.2023 №619</t>
  </si>
  <si>
    <t>Програма підтримки творчих та обдарованих дітей освітніх закладів Рахівської міської ради на 2023-2025 роки</t>
  </si>
  <si>
    <t>Рішення Рахівської міської ради від 22.12.2022 №426 із змінами</t>
  </si>
  <si>
    <t>Програма організації харчування учнів пільгових категорій закладів загальної середньої освіти Рахівської міської ради на 2022-2025 роки</t>
  </si>
  <si>
    <t>Рішення Рахівської міської ради  від 14.11.2022 №407</t>
  </si>
  <si>
    <t>Програма національно-патріотичного виховання дітей та молоді Рахівської міської ради на 2022-2025 роки</t>
  </si>
  <si>
    <t>Програма оздоровлення і відпочинку дітей та учнівської молоді Рахівської міської ради на 2023-2025 роки</t>
  </si>
  <si>
    <t>Рішення Рахівської міської ради від 19.09.2023 р.№592 із змінами</t>
  </si>
  <si>
    <t>0614082</t>
  </si>
  <si>
    <t>4082</t>
  </si>
  <si>
    <t>0829</t>
  </si>
  <si>
    <t>Інші заходи в галузі культури і мистецтва</t>
  </si>
  <si>
    <t>Програма розвитку культури і мистецтва Рахівської міської територіальної громади на 2021-2025 роки</t>
  </si>
  <si>
    <t>УСЬОГО</t>
  </si>
  <si>
    <t>X</t>
  </si>
  <si>
    <t>до рішення міської ради</t>
  </si>
  <si>
    <t>Рахiвська мiська рада (головний розпорядник)</t>
  </si>
  <si>
    <t>Рахiвська мiська рада (відповідальний виконавець)</t>
  </si>
  <si>
    <t>Відділ освіти,культури,молоді та спорту Рахівської міської ради (головний розпорядник)</t>
  </si>
  <si>
    <t>Відділ освіти,культури,молоді та спорту Рахівської міської ради (відповідальний виконавець)</t>
  </si>
  <si>
    <t>Секретар ради</t>
  </si>
  <si>
    <t>Євген МОЛНАР</t>
  </si>
  <si>
    <t>Програма функціонування та забезпечення діяльності відділу Центр надання адміністративних послуг Рахівської міської ради на 2025 - 2027 роки</t>
  </si>
  <si>
    <t>Рішення Рахівської міської ради від 31.01.2024 №711 із змінами</t>
  </si>
  <si>
    <t>Програма інформатизації ''Цифрова Рахівська громада'' на 2024-2025 роки'</t>
  </si>
  <si>
    <t>Рішення Рахівської міської ради від 20.12.2024 №936</t>
  </si>
  <si>
    <t>Рішення Рахівської міської ради від 20.12.2024 №939</t>
  </si>
  <si>
    <t>Рішення Рахівської міської ради від 20.12.2024 №940</t>
  </si>
  <si>
    <t>Рішення Рахівської міської ради від 20.12.2024 №942</t>
  </si>
  <si>
    <t>Рішення Рахівської міської ради від 20.12.2024 №943</t>
  </si>
  <si>
    <t>Рішення Рахівської міської ради від 20.12.2024 №945</t>
  </si>
  <si>
    <t>Програма розвитку міжнародної співпраці Рахівської міської ради на 2025-2026 роки</t>
  </si>
  <si>
    <t>Програма реформування, розвитку та підтримки Рахівського міського комунального підприємства ''Рахівкомунсервіс'' на 2025-2026 роки</t>
  </si>
  <si>
    <t>Рішення Рахівської міської ради від 20.12.2024 №948</t>
  </si>
  <si>
    <t>Рішення Рахівської міської ради від 20.12.2024 №949</t>
  </si>
  <si>
    <t>Програма відшкодування різниці в тарифі між затвердженими та фактичною сплатою населення та вивезення твердих побутових відходів в селах Ділове, Костилівка та Білин Рахівської територіальної громади на 2025 рік</t>
  </si>
  <si>
    <t>Рішення Рахівської міської ради від 20.12.2024 №950</t>
  </si>
  <si>
    <t>Програма розвитку земельних відносин, раціонального використання та охорони  земель на території Рахівської територіальної громади на 2025-2026 роки</t>
  </si>
  <si>
    <t>Рішення Рахівської міської ради від 31.01.2024 №721 із змінами</t>
  </si>
  <si>
    <t>Рахівська міська цільова програма ''Власний дім'' на 2021-2025 роки</t>
  </si>
  <si>
    <t>Рішення Рахівської міської ради від 20.05.2021 р. №180 із змінами</t>
  </si>
  <si>
    <t>Програма розвитку земельних відносин, раціонального використання та охорони земель на території Рахівської територіальної громади на 2025-2026 роки</t>
  </si>
  <si>
    <t>Рішення виконавчого комітету Рахівської міської ради від 06.10.2022 р. №116</t>
  </si>
  <si>
    <t xml:space="preserve">Зміни до розподілу витрат бюджету Рахівської міської територіальної громади на реалізацію місцевих програм у 2025 році         </t>
  </si>
  <si>
    <t>Видатки, пов'язані з наданням підтримки внутрішньо переміщеним та/або евакуйованим особам у зв'язку із введенням воєнного стану</t>
  </si>
  <si>
    <t>0113230</t>
  </si>
  <si>
    <t>Рішення Рахівської міської ради від 20.12.2024 №938</t>
  </si>
  <si>
    <t>0118110</t>
  </si>
  <si>
    <t>Заходи із запобігання та ліквідації надзвичайних ситуацій та наслідків стихійного лиха</t>
  </si>
  <si>
    <t>0320</t>
  </si>
  <si>
    <t>Програма цивільного захисту населенняна території Рахівської територіальної громади на 2022-2025 роки</t>
  </si>
  <si>
    <t>Рішення виконавчого комітету Рахівської міської ради від 06.06.2022 №40 із змінами</t>
  </si>
  <si>
    <t>0118240</t>
  </si>
  <si>
    <t>Заходи та роботи з територіальної оборони</t>
  </si>
  <si>
    <t>Програма підготовки місцевого населення до участі у русі національного спротиву у Рахівській міській територіальній громаді на 2025-2027 роки</t>
  </si>
  <si>
    <t>Рішення Рахівської міської ради від 20.12.2024 №944</t>
  </si>
  <si>
    <t>Програма організації та забезпечення територіальної оборони, призову на строкову військову службу та війсково-патріотичного виховання населення Рахівської міської територіальної громади на 2022-2025 роки</t>
  </si>
  <si>
    <t>Рішення Рахівської міської ради від 16.02.2022 №364 із змінами</t>
  </si>
  <si>
    <t>0613230</t>
  </si>
  <si>
    <t>Програма надання підтримки внутрішньо переміщеним та/або евакуйованим осібам у зв'язку із введенням воєнного стану на 2025 рік</t>
  </si>
  <si>
    <t>0618110</t>
  </si>
  <si>
    <t>Програма утримання об'єктів та майна комунальної власності Рахівської міської територіальної громади на 2024-2026 роки</t>
  </si>
  <si>
    <t>Рішення Рахівської міської ради від 20.05.2024 №786 із змінами</t>
  </si>
  <si>
    <t>Рішення Рахівської міської ради від 20.12.2024 №947 із змінами</t>
  </si>
  <si>
    <t>О117693</t>
  </si>
  <si>
    <t>О490</t>
  </si>
  <si>
    <t>Фінансовий відділ Рахівської міської ради (головний розпорядник)</t>
  </si>
  <si>
    <t>Фінансовий відділ Рахівської міської ради (відповідальний виконавець)</t>
  </si>
  <si>
    <t>О180</t>
  </si>
  <si>
    <t>Субвенція з місцевого бюджету державному бюджету на виконання програм соціально-економічного розвитку регіонів</t>
  </si>
  <si>
    <t>Рішення Рахівської міської ради від 30.10.2023 №617 із змінами</t>
  </si>
  <si>
    <t>Програма фінансової підтримки Рахівської районної державної адміністрації для підвищення ефективності виконання повноважень органами виконавчої влади  на 2025-2027 роки (Рахівська районна державна адміністрація- районна військова адміністрація Закарпатської області)</t>
  </si>
  <si>
    <t>Програма підвищення якості обслуговування платників податків та вдосконалення обліку надходжень до бюджетів усіх рівнів у Центрі обслуговування платників податків Рахівської ДПІ та структурних підрозділів, що територіально розміщені за адресою місцезнаходженняРахівської ДПІ Головного управління ДПС у Закарпатській області на 2023-2025 роки (Головне управління ДПС у Закарпатській області)</t>
  </si>
  <si>
    <t>O113230</t>
  </si>
  <si>
    <t>Рішення Рахівської міської ради від 20.12.2024 №949 із змінами</t>
  </si>
  <si>
    <t>О112010</t>
  </si>
  <si>
    <t>О731</t>
  </si>
  <si>
    <t>Багатопрофільна стаціонарна допомога населенню</t>
  </si>
  <si>
    <t>Програма фінансової підтримки комунального некомерційного підприємства "Рахівська районна лікарня" Рахівської міської ради Закарпатської області на 2024-2026 роки</t>
  </si>
  <si>
    <t>Рішення Рахівської міської ради від 15.11.2023 №651 із змінами</t>
  </si>
  <si>
    <t>Рішення Рахівської міської ради від 02.02.2023 №470</t>
  </si>
  <si>
    <t xml:space="preserve">Програма забезпечення медикаментами, виробами медичного призначення і проведення безкоштовного зубопротезування ветеранів війни та пільгової категорії населення Рахівської територіальної громади на 2023-2026 роки </t>
  </si>
  <si>
    <t>Програма підвищення спроможності та поліпшення умов несення служби в 27 прикордонному загоні на 2025-2027 роки (27 прикордонний загін імені героїв Карпатської січі Державної прикордонної служби України (військова частина 2142(27 прикордонний загін)</t>
  </si>
  <si>
    <t>Рішення Рахівської міської ради від 19.02.2025 р.  №994</t>
  </si>
  <si>
    <t xml:space="preserve">Програма підтримки Управління соціального захисту населення та надання соціальних послуг Рахівської районної державної адміністрації - районної військової адміністрації для підвищення ефективності виконання покладених на нього завдань на 2025-2026 роки (Управління соціального захисту населення та надання соціальних послуг Рахівської районної державної адміністрації-Рахівської районної військової адміністрації) </t>
  </si>
  <si>
    <t>Рішення Рахівської міської ради від 16.02.2022 р. №364 із змінами</t>
  </si>
  <si>
    <t>Програма організації та забезпечення територіальної оборони, призову на строкову службу та віймьково- патріотичне виховання населення Рахівської міської територіальної громади на 2022-2025 роки(Міністерство оборони України (військова частина Т0950)</t>
  </si>
  <si>
    <t>Програма організації та забезпечення територіальної оборони, призову на строкову службу та віймьково- патріотичне виховання населення Рахівської міської територіальної громади на 2022-2025 роки(Міністерство оборони України (військова частина А4885)</t>
  </si>
  <si>
    <t>Програма організації та забезпечення територіальної оборони, призову на строкову службу та віймьково- патріотичне виховання населення Рахівської міської територіальної громади на 2022-2025 роки(Міністерство оборони України (військова частина А7028)</t>
  </si>
  <si>
    <t>Програма організації та забезпечення територіальної оборони, призову на строкову службу та віймьково- патріотичне виховання населення Рахівської міської територіальної громади на 2022-2025 роки(Міністерство оборони України (військова частина А1302)</t>
  </si>
  <si>
    <t>Програма організації та забезпечення територіальної оборони, призову на строкову службу та віймьково- патріотичне виховання населення Рахівської міської територіальної громади на 2022-2025 роки(Міністерство оборони України (військова частина А4648)</t>
  </si>
  <si>
    <t>Програма організації та забезпечення територіальної оборони, призову на строкову службу та віймьково- патріотичне виховання населення Рахівської міської територіальної громади на 2022-2025 роки(Міністерство оборони України (військова частина А5057)</t>
  </si>
  <si>
    <t>Програма підвищеня ефективності виконання повноважень органами казаначейства щодо реалізації державної регіональної політики на 2025-2026 роки (Управління державної казначейської служби України у Рахівському районі Закарпатської області)</t>
  </si>
  <si>
    <t>Програма організації та забезпечення територіальної оборони, призову на строкову службу та віймьково- патріотичне виховання населення Рахівської міської територіальної громади на 2022-2025 роки(Міністерство оборони України (військова частина А0224)</t>
  </si>
  <si>
    <t>Рішення Рахівської міської ради від 20.12.2024 р.  №946 із змінами</t>
  </si>
  <si>
    <t>Рішення Рахівської міської ради від 23.04.2025р. №1028</t>
  </si>
  <si>
    <t>Рішення Рахівської міської ради від 23.04.2025р. №1027</t>
  </si>
  <si>
    <t>О112170</t>
  </si>
  <si>
    <t>О763</t>
  </si>
  <si>
    <t>Будівництво закладів охорони здоров'я</t>
  </si>
  <si>
    <t>Інші субвенції з місцевого бюджету</t>
  </si>
  <si>
    <t>Програма розбудови інформаційго-аналітичної системи "Ситуаційний центр " Безпекове Закарпаття" на 2025 рік</t>
  </si>
  <si>
    <t>Рішення Рахівської міської ради від 14.05.2025 №1050</t>
  </si>
  <si>
    <t>Рішення Рахівської міської ради від 20.12.2024 №938 із змінами</t>
  </si>
  <si>
    <t>Рішення Рахівської міської ради від 31.07.2024р.  №821 із змінами</t>
  </si>
  <si>
    <t>Рішення Рахівської міської ради від 22.08.2025р. №1103</t>
  </si>
  <si>
    <t>Про затвердження Програми для здійснення містобудівного моніторингу та формування вихідних даних для розроблення містобудівної документації місцевого та регіонального рівня на 2025 рік</t>
  </si>
  <si>
    <t>Програма організації та забезпечення територіальної оборони, призову на строкову службу та військово- патріотичне виховання населення Рахівської міської територіальної громади на 2022-2025 роки(3 прикордонний загін імені героя України полковника Євгенія Пікуса Державної прикордонної служби України)</t>
  </si>
  <si>
    <t>Програма боротьби зі злочинністю, забезпечення громадського порядку на території Рахівської міської ради та соціально-правового захисту працівників поліції, членів їх сімей на 2024-2025 роки (Головне управління Національної поліції в Закарпатській області)</t>
  </si>
  <si>
    <t>О118340</t>
  </si>
  <si>
    <t>О540</t>
  </si>
  <si>
    <t>Природоохоронні заходи за рахунок цільових фондів</t>
  </si>
  <si>
    <t>Програма природоохоронних заходів з охорони навколишнього середовища Рахівської територіальної громади на 2025-2027 роки</t>
  </si>
  <si>
    <t>Рішення Рахівської міської ради від 11.02.2025 №981 із змінами</t>
  </si>
  <si>
    <t>Рішення Рахівської міської ради від 31.01.2024 р.  №712 із змінами</t>
  </si>
  <si>
    <t>Програма забезпечення пожежної та техногенної безпеки на території Рахівської територіальної громади на 2024-2026 роки (Третя Державна пожежно-рятувальна частина (III-ДПРЧ) ГУДСНС України в Закарпатській області)</t>
  </si>
  <si>
    <t>Забезпечення умов для догляду та виховання дітей і молоді в дитячих будинках сімейного типу, прийомних сім’ях та сім’ях патронатних вихователів</t>
  </si>
  <si>
    <t>O113114</t>
  </si>
  <si>
    <t xml:space="preserve">Програма надання поворотної фінансової допомоги (резервних коштів), що виплачується патронатними вихователями до моменту отримання державної соціальної допомги на 2025-2027 роки </t>
  </si>
  <si>
    <t>Програма безоплатного та пільгового медикаментозного забезпечення окремих груп населення та за певними категоріями захворювань у Рахівській територіальній громаді на 2023-2025 роки</t>
  </si>
  <si>
    <t>Рішення Рахівської міської ради від 22.12.2022 №435</t>
  </si>
  <si>
    <t>Рішення Рахівської міської ради від 20.12.2024 №935 із змінами</t>
  </si>
  <si>
    <t>Рішення Рахівської міської ради від 20.12.2024 №940 із змінами</t>
  </si>
  <si>
    <t>Рішення Рахівської міської ради від 18.11.2025р. №1164</t>
  </si>
  <si>
    <t>Додаток 4</t>
  </si>
  <si>
    <t>Рішення Рахівської міської ради від 20.12.2024 №936 із змінами</t>
  </si>
  <si>
    <t>79-ї сесії 8-го скликання</t>
  </si>
  <si>
    <t>від 09.12.2025 р. №1193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</si>
</sst>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quot;-&quot;"/>
  </numFmts>
  <fonts count="13"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0"/>
      <name val="Calibri"/>
      <family val="2"/>
      <charset val="204"/>
      <scheme val="minor"/>
    </font>
    <font>
      <b/>
      <sz val="10"/>
      <name val="Calibri"/>
      <family val="2"/>
      <charset val="204"/>
      <scheme val="minor"/>
    </font>
    <font>
      <sz val="11"/>
      <color indexed="8"/>
      <name val="Calibri"/>
      <family val="2"/>
      <charset val="204"/>
    </font>
    <font>
      <sz val="10"/>
      <name val="Arial"/>
      <family val="2"/>
      <charset val="204"/>
    </font>
    <font>
      <sz val="10"/>
      <color indexed="8"/>
      <name val="Calibri"/>
      <family val="2"/>
      <charset val="204"/>
    </font>
    <font>
      <sz val="10"/>
      <name val="Calibri"/>
      <family val="2"/>
      <charset val="204"/>
    </font>
    <font>
      <sz val="14"/>
      <color theme="1"/>
      <name val="Times New Roman"/>
      <family val="1"/>
      <charset val="204"/>
    </font>
    <font>
      <b/>
      <sz val="14"/>
      <color theme="1"/>
      <name val="Times New Roman"/>
      <family val="1"/>
      <charset val="204"/>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xf numFmtId="0" fontId="8" fillId="0" borderId="0"/>
  </cellStyleXfs>
  <cellXfs count="48">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vertical="center"/>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0" fontId="0" fillId="0" borderId="1" xfId="0" quotePrefix="1" applyBorder="1" applyAlignment="1">
      <alignment vertical="center" wrapText="1"/>
    </xf>
    <xf numFmtId="164" fontId="0" fillId="2" borderId="1" xfId="0" applyNumberFormat="1" applyFill="1" applyBorder="1" applyAlignment="1">
      <alignment horizontal="right" vertical="center"/>
    </xf>
    <xf numFmtId="164" fontId="0" fillId="0" borderId="1" xfId="0" applyNumberFormat="1" applyBorder="1" applyAlignment="1">
      <alignment horizontal="righ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1" fillId="0" borderId="1" xfId="0" quotePrefix="1" applyFont="1" applyBorder="1" applyAlignment="1">
      <alignment horizontal="center" vertical="center" wrapText="1"/>
    </xf>
    <xf numFmtId="0" fontId="0" fillId="0" borderId="1" xfId="0" quotePrefix="1"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quotePrefix="1" applyFont="1" applyBorder="1" applyAlignment="1">
      <alignment vertical="center" wrapText="1"/>
    </xf>
    <xf numFmtId="164" fontId="0" fillId="0" borderId="1" xfId="0" applyNumberFormat="1" applyFont="1" applyBorder="1" applyAlignment="1">
      <alignment horizontal="right" vertical="center"/>
    </xf>
    <xf numFmtId="0" fontId="5" fillId="0" borderId="1" xfId="0" quotePrefix="1" applyFont="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5" fillId="0" borderId="1" xfId="0" quotePrefix="1" applyFont="1" applyBorder="1" applyAlignment="1">
      <alignment horizontal="center" vertical="center" wrapText="1"/>
    </xf>
    <xf numFmtId="0" fontId="5" fillId="0" borderId="1" xfId="0" applyFont="1" applyBorder="1" applyAlignment="1">
      <alignment horizontal="center" vertical="center" wrapText="1"/>
    </xf>
    <xf numFmtId="164" fontId="6" fillId="2" borderId="1" xfId="0" applyNumberFormat="1" applyFont="1" applyFill="1" applyBorder="1" applyAlignment="1">
      <alignment horizontal="right" vertical="center"/>
    </xf>
    <xf numFmtId="164" fontId="5" fillId="0" borderId="1" xfId="0" applyNumberFormat="1" applyFont="1" applyBorder="1" applyAlignment="1">
      <alignment horizontal="right" vertical="center"/>
    </xf>
    <xf numFmtId="164" fontId="6" fillId="0" borderId="1" xfId="0" applyNumberFormat="1" applyFont="1" applyBorder="1" applyAlignment="1">
      <alignment horizontal="right" vertical="center"/>
    </xf>
    <xf numFmtId="0" fontId="5" fillId="0" borderId="0" xfId="0" applyFont="1"/>
    <xf numFmtId="0" fontId="0" fillId="0" borderId="1" xfId="0" applyBorder="1" applyAlignment="1">
      <alignment horizontal="center" vertical="center" wrapText="1"/>
    </xf>
    <xf numFmtId="164" fontId="0" fillId="2" borderId="1" xfId="0" applyNumberFormat="1" applyFont="1" applyFill="1" applyBorder="1" applyAlignment="1">
      <alignment horizontal="right" vertical="center"/>
    </xf>
    <xf numFmtId="0" fontId="9" fillId="0" borderId="1" xfId="1" applyNumberFormat="1" applyFont="1" applyBorder="1" applyAlignment="1">
      <alignment horizontal="center" vertical="center"/>
    </xf>
    <xf numFmtId="0" fontId="10" fillId="0" borderId="1" xfId="1" applyNumberFormat="1" applyFont="1" applyBorder="1" applyAlignment="1">
      <alignment horizontal="center" vertical="center"/>
    </xf>
    <xf numFmtId="2" fontId="10" fillId="0" borderId="1" xfId="2" applyNumberFormat="1" applyFont="1" applyBorder="1" applyAlignment="1">
      <alignment vertical="center" wrapText="1"/>
    </xf>
    <xf numFmtId="2" fontId="10" fillId="0" borderId="1" xfId="1" applyNumberFormat="1" applyFont="1" applyBorder="1" applyAlignment="1">
      <alignment horizontal="center" vertical="center"/>
    </xf>
    <xf numFmtId="0" fontId="11" fillId="0" borderId="0" xfId="0" applyFont="1"/>
    <xf numFmtId="0" fontId="12" fillId="0" borderId="0" xfId="0" applyFont="1"/>
    <xf numFmtId="0" fontId="0" fillId="0" borderId="1" xfId="0" applyBorder="1" applyAlignment="1">
      <alignment horizontal="center" vertical="center" wrapText="1"/>
    </xf>
    <xf numFmtId="0" fontId="4"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cellXfs>
  <cellStyles count="3">
    <cellStyle name="Обычный" xfId="0" builtinId="0"/>
    <cellStyle name="Обычный_Dod_3.1" xfId="2"/>
    <cellStyle name="Обычный_дод.3 до рішення"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1"/>
  <sheetViews>
    <sheetView tabSelected="1" zoomScale="70" zoomScaleNormal="70" workbookViewId="0">
      <selection activeCell="K4" sqref="K4"/>
    </sheetView>
  </sheetViews>
  <sheetFormatPr defaultRowHeight="13.8" x14ac:dyDescent="0.3"/>
  <cols>
    <col min="1" max="3" width="12" customWidth="1"/>
    <col min="4" max="6" width="40.6640625" customWidth="1"/>
    <col min="7" max="10" width="15.6640625" customWidth="1"/>
  </cols>
  <sheetData>
    <row r="1" spans="1:10" x14ac:dyDescent="0.3">
      <c r="J1" s="2" t="s">
        <v>219</v>
      </c>
    </row>
    <row r="2" spans="1:10" x14ac:dyDescent="0.3">
      <c r="J2" s="2" t="s">
        <v>110</v>
      </c>
    </row>
    <row r="3" spans="1:10" x14ac:dyDescent="0.3">
      <c r="J3" s="2" t="s">
        <v>221</v>
      </c>
    </row>
    <row r="4" spans="1:10" x14ac:dyDescent="0.3">
      <c r="J4" s="2" t="s">
        <v>222</v>
      </c>
    </row>
    <row r="5" spans="1:10" x14ac:dyDescent="0.3">
      <c r="A5" s="43" t="s">
        <v>138</v>
      </c>
      <c r="B5" s="44"/>
      <c r="C5" s="44"/>
      <c r="D5" s="44"/>
      <c r="E5" s="44"/>
      <c r="F5" s="44"/>
      <c r="G5" s="44"/>
      <c r="H5" s="44"/>
      <c r="I5" s="44"/>
      <c r="J5" s="44"/>
    </row>
    <row r="7" spans="1:10" x14ac:dyDescent="0.3">
      <c r="A7" s="1" t="s">
        <v>0</v>
      </c>
    </row>
    <row r="8" spans="1:10" x14ac:dyDescent="0.3">
      <c r="A8" t="s">
        <v>1</v>
      </c>
      <c r="J8" s="2" t="s">
        <v>2</v>
      </c>
    </row>
    <row r="9" spans="1:10" x14ac:dyDescent="0.3">
      <c r="A9" s="45" t="s">
        <v>3</v>
      </c>
      <c r="B9" s="45" t="s">
        <v>4</v>
      </c>
      <c r="C9" s="45" t="s">
        <v>5</v>
      </c>
      <c r="D9" s="46" t="s">
        <v>6</v>
      </c>
      <c r="E9" s="46" t="s">
        <v>7</v>
      </c>
      <c r="F9" s="45" t="s">
        <v>8</v>
      </c>
      <c r="G9" s="47" t="s">
        <v>9</v>
      </c>
      <c r="H9" s="46" t="s">
        <v>10</v>
      </c>
      <c r="I9" s="46" t="s">
        <v>11</v>
      </c>
      <c r="J9" s="46"/>
    </row>
    <row r="10" spans="1:10" ht="68.099999999999994" customHeight="1" x14ac:dyDescent="0.3">
      <c r="A10" s="46"/>
      <c r="B10" s="46"/>
      <c r="C10" s="46"/>
      <c r="D10" s="46"/>
      <c r="E10" s="46"/>
      <c r="F10" s="46"/>
      <c r="G10" s="47"/>
      <c r="H10" s="46"/>
      <c r="I10" s="3" t="s">
        <v>12</v>
      </c>
      <c r="J10" s="3" t="s">
        <v>13</v>
      </c>
    </row>
    <row r="11" spans="1:10" x14ac:dyDescent="0.3">
      <c r="A11" s="3">
        <v>1</v>
      </c>
      <c r="B11" s="3">
        <v>2</v>
      </c>
      <c r="C11" s="3">
        <v>3</v>
      </c>
      <c r="D11" s="3">
        <v>4</v>
      </c>
      <c r="E11" s="3">
        <v>5</v>
      </c>
      <c r="F11" s="3">
        <v>6</v>
      </c>
      <c r="G11" s="4">
        <v>7</v>
      </c>
      <c r="H11" s="3">
        <v>8</v>
      </c>
      <c r="I11" s="5">
        <v>9</v>
      </c>
      <c r="J11" s="5">
        <v>10</v>
      </c>
    </row>
    <row r="12" spans="1:10" ht="20.25" customHeight="1" x14ac:dyDescent="0.3">
      <c r="A12" s="6" t="s">
        <v>14</v>
      </c>
      <c r="B12" s="6" t="s">
        <v>15</v>
      </c>
      <c r="C12" s="6" t="s">
        <v>15</v>
      </c>
      <c r="D12" s="7" t="s">
        <v>111</v>
      </c>
      <c r="E12" s="7" t="s">
        <v>15</v>
      </c>
      <c r="F12" s="7" t="s">
        <v>15</v>
      </c>
      <c r="G12" s="8">
        <f>H12+I12</f>
        <v>2515000</v>
      </c>
      <c r="H12" s="9">
        <f>H13</f>
        <v>1815000</v>
      </c>
      <c r="I12" s="9">
        <f t="shared" ref="I12:J12" si="0">I13</f>
        <v>700000</v>
      </c>
      <c r="J12" s="9">
        <f t="shared" si="0"/>
        <v>600000</v>
      </c>
    </row>
    <row r="13" spans="1:10" ht="28.5" customHeight="1" x14ac:dyDescent="0.3">
      <c r="A13" s="6" t="s">
        <v>16</v>
      </c>
      <c r="B13" s="6" t="s">
        <v>15</v>
      </c>
      <c r="C13" s="6" t="s">
        <v>15</v>
      </c>
      <c r="D13" s="7" t="s">
        <v>112</v>
      </c>
      <c r="E13" s="7" t="s">
        <v>15</v>
      </c>
      <c r="F13" s="7" t="s">
        <v>15</v>
      </c>
      <c r="G13" s="8">
        <f>H13+I13</f>
        <v>2515000</v>
      </c>
      <c r="H13" s="9">
        <f>SUM(H14:H46)</f>
        <v>1815000</v>
      </c>
      <c r="I13" s="9">
        <f>SUM(I14:I46)</f>
        <v>700000</v>
      </c>
      <c r="J13" s="9">
        <f>SUM(J14:J46)</f>
        <v>600000</v>
      </c>
    </row>
    <row r="14" spans="1:10" ht="37.5" customHeight="1" x14ac:dyDescent="0.3">
      <c r="A14" s="3" t="s">
        <v>17</v>
      </c>
      <c r="B14" s="3" t="s">
        <v>18</v>
      </c>
      <c r="C14" s="3" t="s">
        <v>19</v>
      </c>
      <c r="D14" s="10" t="s">
        <v>20</v>
      </c>
      <c r="E14" s="10" t="s">
        <v>21</v>
      </c>
      <c r="F14" s="10" t="s">
        <v>220</v>
      </c>
      <c r="G14" s="11">
        <f>H14+I14</f>
        <v>50000</v>
      </c>
      <c r="H14" s="12">
        <v>50000</v>
      </c>
      <c r="I14" s="12"/>
      <c r="J14" s="12"/>
    </row>
    <row r="15" spans="1:10" ht="57.75" customHeight="1" x14ac:dyDescent="0.3">
      <c r="A15" s="3" t="s">
        <v>17</v>
      </c>
      <c r="B15" s="3" t="s">
        <v>18</v>
      </c>
      <c r="C15" s="3" t="s">
        <v>19</v>
      </c>
      <c r="D15" s="10" t="s">
        <v>20</v>
      </c>
      <c r="E15" s="10" t="s">
        <v>117</v>
      </c>
      <c r="F15" s="10" t="s">
        <v>216</v>
      </c>
      <c r="G15" s="11">
        <f t="shared" ref="G15:G46" si="1">H15+I15</f>
        <v>-50000</v>
      </c>
      <c r="H15" s="12">
        <v>-50000</v>
      </c>
      <c r="I15" s="12"/>
      <c r="J15" s="12"/>
    </row>
    <row r="16" spans="1:10" ht="30" customHeight="1" x14ac:dyDescent="0.3">
      <c r="A16" s="3" t="s">
        <v>17</v>
      </c>
      <c r="B16" s="3" t="s">
        <v>18</v>
      </c>
      <c r="C16" s="3" t="s">
        <v>19</v>
      </c>
      <c r="D16" s="10" t="s">
        <v>20</v>
      </c>
      <c r="E16" s="10" t="s">
        <v>119</v>
      </c>
      <c r="F16" s="10" t="s">
        <v>118</v>
      </c>
      <c r="G16" s="11">
        <f t="shared" si="1"/>
        <v>90000</v>
      </c>
      <c r="H16" s="12">
        <f>50000+40000</f>
        <v>90000</v>
      </c>
      <c r="I16" s="12"/>
      <c r="J16" s="12"/>
    </row>
    <row r="17" spans="1:10" ht="41.25" hidden="1" customHeight="1" x14ac:dyDescent="0.3">
      <c r="A17" s="17" t="s">
        <v>17</v>
      </c>
      <c r="B17" s="17" t="s">
        <v>18</v>
      </c>
      <c r="C17" s="17" t="s">
        <v>19</v>
      </c>
      <c r="D17" s="10" t="s">
        <v>20</v>
      </c>
      <c r="E17" s="10" t="s">
        <v>156</v>
      </c>
      <c r="F17" s="10" t="s">
        <v>157</v>
      </c>
      <c r="G17" s="11">
        <f>H17+I17</f>
        <v>0</v>
      </c>
      <c r="H17" s="12"/>
      <c r="I17" s="12"/>
      <c r="J17" s="12"/>
    </row>
    <row r="18" spans="1:10" ht="51" customHeight="1" x14ac:dyDescent="0.3">
      <c r="A18" s="26" t="s">
        <v>170</v>
      </c>
      <c r="B18" s="26">
        <v>2010</v>
      </c>
      <c r="C18" s="26" t="s">
        <v>171</v>
      </c>
      <c r="D18" s="10" t="s">
        <v>172</v>
      </c>
      <c r="E18" s="10" t="s">
        <v>173</v>
      </c>
      <c r="F18" s="10" t="s">
        <v>174</v>
      </c>
      <c r="G18" s="11">
        <f>H18+I18</f>
        <v>520000</v>
      </c>
      <c r="H18" s="12">
        <f>20000+100000</f>
        <v>120000</v>
      </c>
      <c r="I18" s="12">
        <v>400000</v>
      </c>
      <c r="J18" s="12">
        <v>400000</v>
      </c>
    </row>
    <row r="19" spans="1:10" ht="73.5" hidden="1" customHeight="1" x14ac:dyDescent="0.3">
      <c r="A19" s="41" t="s">
        <v>22</v>
      </c>
      <c r="B19" s="41" t="s">
        <v>23</v>
      </c>
      <c r="C19" s="41" t="s">
        <v>24</v>
      </c>
      <c r="D19" s="10" t="s">
        <v>25</v>
      </c>
      <c r="E19" s="10" t="s">
        <v>214</v>
      </c>
      <c r="F19" s="10" t="s">
        <v>215</v>
      </c>
      <c r="G19" s="11">
        <f>H19+I19</f>
        <v>0</v>
      </c>
      <c r="H19" s="12"/>
      <c r="I19" s="12"/>
      <c r="J19" s="12"/>
    </row>
    <row r="20" spans="1:10" ht="81.75" customHeight="1" x14ac:dyDescent="0.3">
      <c r="A20" s="3" t="s">
        <v>22</v>
      </c>
      <c r="B20" s="3" t="s">
        <v>23</v>
      </c>
      <c r="C20" s="3" t="s">
        <v>24</v>
      </c>
      <c r="D20" s="10" t="s">
        <v>25</v>
      </c>
      <c r="E20" s="10" t="s">
        <v>176</v>
      </c>
      <c r="F20" s="24" t="s">
        <v>175</v>
      </c>
      <c r="G20" s="11">
        <f t="shared" si="1"/>
        <v>-100000</v>
      </c>
      <c r="H20" s="12">
        <v>-100000</v>
      </c>
      <c r="I20" s="12">
        <v>0</v>
      </c>
      <c r="J20" s="12">
        <v>0</v>
      </c>
    </row>
    <row r="21" spans="1:10" ht="44.25" hidden="1" customHeight="1" x14ac:dyDescent="0.3">
      <c r="A21" s="3" t="s">
        <v>22</v>
      </c>
      <c r="B21" s="3" t="s">
        <v>23</v>
      </c>
      <c r="C21" s="3" t="s">
        <v>24</v>
      </c>
      <c r="D21" s="10" t="s">
        <v>25</v>
      </c>
      <c r="E21" s="10" t="s">
        <v>26</v>
      </c>
      <c r="F21" s="10" t="s">
        <v>27</v>
      </c>
      <c r="G21" s="11">
        <f t="shared" si="1"/>
        <v>0</v>
      </c>
      <c r="H21" s="12">
        <v>0</v>
      </c>
      <c r="I21" s="12">
        <v>0</v>
      </c>
      <c r="J21" s="12">
        <v>0</v>
      </c>
    </row>
    <row r="22" spans="1:10" ht="41.25" hidden="1" customHeight="1" x14ac:dyDescent="0.3">
      <c r="A22" s="3" t="s">
        <v>28</v>
      </c>
      <c r="B22" s="3" t="s">
        <v>29</v>
      </c>
      <c r="C22" s="3" t="s">
        <v>30</v>
      </c>
      <c r="D22" s="10" t="s">
        <v>31</v>
      </c>
      <c r="E22" s="10" t="s">
        <v>32</v>
      </c>
      <c r="F22" s="10" t="s">
        <v>217</v>
      </c>
      <c r="G22" s="11">
        <f t="shared" si="1"/>
        <v>0</v>
      </c>
      <c r="H22" s="12"/>
      <c r="I22" s="12">
        <v>0</v>
      </c>
      <c r="J22" s="12">
        <v>0</v>
      </c>
    </row>
    <row r="23" spans="1:10" ht="73.5" hidden="1" customHeight="1" x14ac:dyDescent="0.3">
      <c r="A23" s="41" t="s">
        <v>212</v>
      </c>
      <c r="B23" s="41">
        <v>3114</v>
      </c>
      <c r="C23" s="41">
        <v>1040</v>
      </c>
      <c r="D23" s="10" t="s">
        <v>211</v>
      </c>
      <c r="E23" s="24" t="s">
        <v>213</v>
      </c>
      <c r="F23" s="24" t="s">
        <v>218</v>
      </c>
      <c r="G23" s="11">
        <f t="shared" si="1"/>
        <v>0</v>
      </c>
      <c r="H23" s="12"/>
      <c r="I23" s="12"/>
      <c r="J23" s="12"/>
    </row>
    <row r="24" spans="1:10" ht="41.4" hidden="1" x14ac:dyDescent="0.3">
      <c r="A24" s="16" t="s">
        <v>140</v>
      </c>
      <c r="B24" s="15">
        <v>3230</v>
      </c>
      <c r="C24" s="15">
        <v>1070</v>
      </c>
      <c r="D24" s="10" t="s">
        <v>139</v>
      </c>
      <c r="E24" s="10" t="s">
        <v>154</v>
      </c>
      <c r="F24" s="10" t="s">
        <v>198</v>
      </c>
      <c r="G24" s="11">
        <f t="shared" ref="G24" si="2">H24+I24</f>
        <v>0</v>
      </c>
      <c r="H24" s="12">
        <v>0</v>
      </c>
      <c r="I24" s="12"/>
      <c r="J24" s="12"/>
    </row>
    <row r="25" spans="1:10" ht="27.6" hidden="1" x14ac:dyDescent="0.3">
      <c r="A25" s="3" t="s">
        <v>33</v>
      </c>
      <c r="B25" s="3" t="s">
        <v>34</v>
      </c>
      <c r="C25" s="3" t="s">
        <v>35</v>
      </c>
      <c r="D25" s="10" t="s">
        <v>36</v>
      </c>
      <c r="E25" s="10" t="s">
        <v>32</v>
      </c>
      <c r="F25" s="10" t="s">
        <v>122</v>
      </c>
      <c r="G25" s="11">
        <f t="shared" si="1"/>
        <v>0</v>
      </c>
      <c r="H25" s="12">
        <v>0</v>
      </c>
      <c r="I25" s="12">
        <v>0</v>
      </c>
      <c r="J25" s="12">
        <v>0</v>
      </c>
    </row>
    <row r="26" spans="1:10" ht="55.2" x14ac:dyDescent="0.3">
      <c r="A26" s="3" t="s">
        <v>33</v>
      </c>
      <c r="B26" s="3" t="s">
        <v>34</v>
      </c>
      <c r="C26" s="3" t="s">
        <v>35</v>
      </c>
      <c r="D26" s="10" t="s">
        <v>36</v>
      </c>
      <c r="E26" s="10" t="s">
        <v>37</v>
      </c>
      <c r="F26" s="10" t="s">
        <v>124</v>
      </c>
      <c r="G26" s="11">
        <f t="shared" si="1"/>
        <v>-145000</v>
      </c>
      <c r="H26" s="12">
        <f>-100000-45000</f>
        <v>-145000</v>
      </c>
      <c r="I26" s="12">
        <v>0</v>
      </c>
      <c r="J26" s="12">
        <v>0</v>
      </c>
    </row>
    <row r="27" spans="1:10" ht="42.75" hidden="1" customHeight="1" x14ac:dyDescent="0.3">
      <c r="A27" s="25" t="s">
        <v>168</v>
      </c>
      <c r="B27" s="25">
        <v>3230</v>
      </c>
      <c r="C27" s="25">
        <v>1070</v>
      </c>
      <c r="D27" s="10" t="s">
        <v>139</v>
      </c>
      <c r="E27" s="10" t="s">
        <v>154</v>
      </c>
      <c r="F27" s="10" t="s">
        <v>141</v>
      </c>
      <c r="G27" s="11">
        <f>H27+I27</f>
        <v>0</v>
      </c>
      <c r="H27" s="12"/>
      <c r="I27" s="12"/>
      <c r="J27" s="12"/>
    </row>
    <row r="28" spans="1:10" ht="56.25" hidden="1" customHeight="1" x14ac:dyDescent="0.3">
      <c r="A28" s="33" t="s">
        <v>192</v>
      </c>
      <c r="B28" s="33">
        <v>2170</v>
      </c>
      <c r="C28" s="33" t="s">
        <v>193</v>
      </c>
      <c r="D28" s="10" t="s">
        <v>194</v>
      </c>
      <c r="E28" s="10" t="s">
        <v>173</v>
      </c>
      <c r="F28" s="10" t="s">
        <v>174</v>
      </c>
      <c r="G28" s="11">
        <f>H28+I28</f>
        <v>0</v>
      </c>
      <c r="H28" s="12">
        <v>0</v>
      </c>
      <c r="I28" s="12">
        <v>0</v>
      </c>
      <c r="J28" s="12">
        <v>0</v>
      </c>
    </row>
    <row r="29" spans="1:10" ht="51" customHeight="1" x14ac:dyDescent="0.3">
      <c r="A29" s="3" t="s">
        <v>38</v>
      </c>
      <c r="B29" s="3" t="s">
        <v>39</v>
      </c>
      <c r="C29" s="3" t="s">
        <v>40</v>
      </c>
      <c r="D29" s="10" t="s">
        <v>41</v>
      </c>
      <c r="E29" s="10" t="s">
        <v>42</v>
      </c>
      <c r="F29" s="10" t="s">
        <v>158</v>
      </c>
      <c r="G29" s="11">
        <f t="shared" si="1"/>
        <v>1300000</v>
      </c>
      <c r="H29" s="12">
        <f>1000000+100000</f>
        <v>1100000</v>
      </c>
      <c r="I29" s="12">
        <v>200000</v>
      </c>
      <c r="J29" s="12">
        <v>200000</v>
      </c>
    </row>
    <row r="30" spans="1:10" ht="55.2" x14ac:dyDescent="0.3">
      <c r="A30" s="3" t="s">
        <v>38</v>
      </c>
      <c r="B30" s="3" t="s">
        <v>39</v>
      </c>
      <c r="C30" s="3" t="s">
        <v>40</v>
      </c>
      <c r="D30" s="10" t="s">
        <v>41</v>
      </c>
      <c r="E30" s="10" t="s">
        <v>127</v>
      </c>
      <c r="F30" s="10" t="s">
        <v>128</v>
      </c>
      <c r="G30" s="11">
        <f t="shared" si="1"/>
        <v>750000</v>
      </c>
      <c r="H30" s="12">
        <v>750000</v>
      </c>
      <c r="I30" s="12">
        <v>0</v>
      </c>
      <c r="J30" s="12">
        <v>0</v>
      </c>
    </row>
    <row r="31" spans="1:10" ht="41.4" hidden="1" x14ac:dyDescent="0.3">
      <c r="A31" s="3" t="s">
        <v>43</v>
      </c>
      <c r="B31" s="3" t="s">
        <v>44</v>
      </c>
      <c r="C31" s="3" t="s">
        <v>40</v>
      </c>
      <c r="D31" s="10" t="s">
        <v>45</v>
      </c>
      <c r="E31" s="10" t="s">
        <v>46</v>
      </c>
      <c r="F31" s="10" t="s">
        <v>169</v>
      </c>
      <c r="G31" s="11">
        <f t="shared" si="1"/>
        <v>0</v>
      </c>
      <c r="H31" s="12"/>
      <c r="I31" s="12"/>
      <c r="J31" s="12"/>
    </row>
    <row r="32" spans="1:10" ht="124.2" hidden="1" x14ac:dyDescent="0.3">
      <c r="A32" s="3" t="s">
        <v>47</v>
      </c>
      <c r="B32" s="3" t="s">
        <v>48</v>
      </c>
      <c r="C32" s="3" t="s">
        <v>49</v>
      </c>
      <c r="D32" s="10" t="s">
        <v>50</v>
      </c>
      <c r="E32" s="10" t="s">
        <v>130</v>
      </c>
      <c r="F32" s="10" t="s">
        <v>131</v>
      </c>
      <c r="G32" s="11">
        <f t="shared" si="1"/>
        <v>0</v>
      </c>
      <c r="H32" s="12">
        <v>0</v>
      </c>
      <c r="I32" s="12">
        <v>0</v>
      </c>
      <c r="J32" s="12">
        <v>0</v>
      </c>
    </row>
    <row r="33" spans="1:10" ht="55.2" hidden="1" x14ac:dyDescent="0.3">
      <c r="A33" s="3" t="s">
        <v>51</v>
      </c>
      <c r="B33" s="3" t="s">
        <v>52</v>
      </c>
      <c r="C33" s="3" t="s">
        <v>53</v>
      </c>
      <c r="D33" s="10" t="s">
        <v>54</v>
      </c>
      <c r="E33" s="10" t="s">
        <v>132</v>
      </c>
      <c r="F33" s="10" t="s">
        <v>123</v>
      </c>
      <c r="G33" s="11">
        <f t="shared" si="1"/>
        <v>0</v>
      </c>
      <c r="H33" s="12"/>
      <c r="I33" s="12">
        <v>0</v>
      </c>
      <c r="J33" s="12">
        <v>0</v>
      </c>
    </row>
    <row r="34" spans="1:10" ht="42.75" hidden="1" customHeight="1" x14ac:dyDescent="0.3">
      <c r="A34" s="3" t="s">
        <v>55</v>
      </c>
      <c r="B34" s="3" t="s">
        <v>56</v>
      </c>
      <c r="C34" s="3" t="s">
        <v>57</v>
      </c>
      <c r="D34" s="10" t="s">
        <v>58</v>
      </c>
      <c r="E34" s="10" t="s">
        <v>46</v>
      </c>
      <c r="F34" s="10" t="s">
        <v>169</v>
      </c>
      <c r="G34" s="11">
        <f t="shared" si="1"/>
        <v>0</v>
      </c>
      <c r="H34" s="12"/>
      <c r="I34" s="12">
        <v>0</v>
      </c>
      <c r="J34" s="12">
        <v>0</v>
      </c>
    </row>
    <row r="35" spans="1:10" ht="27.6" hidden="1" x14ac:dyDescent="0.3">
      <c r="A35" s="3" t="s">
        <v>59</v>
      </c>
      <c r="B35" s="3" t="s">
        <v>60</v>
      </c>
      <c r="C35" s="3" t="s">
        <v>61</v>
      </c>
      <c r="D35" s="10" t="s">
        <v>62</v>
      </c>
      <c r="E35" s="10" t="s">
        <v>63</v>
      </c>
      <c r="F35" s="10" t="s">
        <v>121</v>
      </c>
      <c r="G35" s="11">
        <f t="shared" si="1"/>
        <v>0</v>
      </c>
      <c r="H35" s="12">
        <v>0</v>
      </c>
      <c r="I35" s="12">
        <v>0</v>
      </c>
      <c r="J35" s="12">
        <v>0</v>
      </c>
    </row>
    <row r="36" spans="1:10" ht="55.2" hidden="1" x14ac:dyDescent="0.3">
      <c r="A36" s="3" t="s">
        <v>64</v>
      </c>
      <c r="B36" s="3" t="s">
        <v>65</v>
      </c>
      <c r="C36" s="3" t="s">
        <v>66</v>
      </c>
      <c r="D36" s="10" t="s">
        <v>67</v>
      </c>
      <c r="E36" s="10" t="s">
        <v>136</v>
      </c>
      <c r="F36" s="10" t="s">
        <v>123</v>
      </c>
      <c r="G36" s="11">
        <f t="shared" si="1"/>
        <v>0</v>
      </c>
      <c r="H36" s="12">
        <v>0</v>
      </c>
      <c r="I36" s="12">
        <v>0</v>
      </c>
      <c r="J36" s="12">
        <v>0</v>
      </c>
    </row>
    <row r="37" spans="1:10" ht="27.6" hidden="1" x14ac:dyDescent="0.3">
      <c r="A37" s="3" t="s">
        <v>68</v>
      </c>
      <c r="B37" s="3" t="s">
        <v>69</v>
      </c>
      <c r="C37" s="3" t="s">
        <v>66</v>
      </c>
      <c r="D37" s="10" t="s">
        <v>70</v>
      </c>
      <c r="E37" s="10" t="s">
        <v>21</v>
      </c>
      <c r="F37" s="10" t="s">
        <v>120</v>
      </c>
      <c r="G37" s="11">
        <f t="shared" si="1"/>
        <v>0</v>
      </c>
      <c r="H37" s="12">
        <v>0</v>
      </c>
      <c r="I37" s="12">
        <v>0</v>
      </c>
      <c r="J37" s="12">
        <v>0</v>
      </c>
    </row>
    <row r="38" spans="1:10" ht="27.6" hidden="1" x14ac:dyDescent="0.3">
      <c r="A38" s="3" t="s">
        <v>71</v>
      </c>
      <c r="B38" s="3" t="s">
        <v>72</v>
      </c>
      <c r="C38" s="3" t="s">
        <v>66</v>
      </c>
      <c r="D38" s="10" t="s">
        <v>73</v>
      </c>
      <c r="E38" s="10" t="s">
        <v>126</v>
      </c>
      <c r="F38" s="10" t="s">
        <v>125</v>
      </c>
      <c r="G38" s="11">
        <f t="shared" si="1"/>
        <v>0</v>
      </c>
      <c r="H38" s="12"/>
      <c r="I38" s="12">
        <v>0</v>
      </c>
      <c r="J38" s="12">
        <v>0</v>
      </c>
    </row>
    <row r="39" spans="1:10" ht="36.75" customHeight="1" x14ac:dyDescent="0.3">
      <c r="A39" s="18" t="s">
        <v>159</v>
      </c>
      <c r="B39" s="18">
        <v>7693</v>
      </c>
      <c r="C39" s="18" t="s">
        <v>160</v>
      </c>
      <c r="D39" s="10" t="s">
        <v>73</v>
      </c>
      <c r="E39" s="10" t="s">
        <v>126</v>
      </c>
      <c r="F39" s="10" t="s">
        <v>125</v>
      </c>
      <c r="G39" s="11">
        <f t="shared" si="1"/>
        <v>-40000</v>
      </c>
      <c r="H39" s="12">
        <v>-40000</v>
      </c>
      <c r="I39" s="12"/>
      <c r="J39" s="12"/>
    </row>
    <row r="40" spans="1:10" ht="41.4" x14ac:dyDescent="0.3">
      <c r="A40" s="16" t="s">
        <v>142</v>
      </c>
      <c r="B40" s="15">
        <v>8110</v>
      </c>
      <c r="C40" s="16" t="s">
        <v>144</v>
      </c>
      <c r="D40" s="10" t="s">
        <v>143</v>
      </c>
      <c r="E40" s="10" t="s">
        <v>145</v>
      </c>
      <c r="F40" s="10" t="s">
        <v>146</v>
      </c>
      <c r="G40" s="11">
        <f t="shared" ref="G40" si="3">H40+I40</f>
        <v>40000</v>
      </c>
      <c r="H40" s="12">
        <v>40000</v>
      </c>
      <c r="I40" s="12"/>
      <c r="J40" s="12"/>
    </row>
    <row r="41" spans="1:10" ht="55.5" hidden="1" customHeight="1" x14ac:dyDescent="0.3">
      <c r="A41" s="3" t="s">
        <v>74</v>
      </c>
      <c r="B41" s="3" t="s">
        <v>75</v>
      </c>
      <c r="C41" s="3" t="s">
        <v>76</v>
      </c>
      <c r="D41" s="10" t="s">
        <v>77</v>
      </c>
      <c r="E41" s="10" t="s">
        <v>78</v>
      </c>
      <c r="F41" s="10" t="s">
        <v>133</v>
      </c>
      <c r="G41" s="11">
        <f t="shared" si="1"/>
        <v>0</v>
      </c>
      <c r="H41" s="12">
        <v>0</v>
      </c>
      <c r="I41" s="12">
        <v>0</v>
      </c>
      <c r="J41" s="12">
        <v>0</v>
      </c>
    </row>
    <row r="42" spans="1:10" ht="54.75" hidden="1" customHeight="1" x14ac:dyDescent="0.3">
      <c r="A42" s="16" t="s">
        <v>147</v>
      </c>
      <c r="B42" s="15">
        <v>8240</v>
      </c>
      <c r="C42" s="15" t="s">
        <v>76</v>
      </c>
      <c r="D42" s="10" t="s">
        <v>148</v>
      </c>
      <c r="E42" s="10" t="s">
        <v>149</v>
      </c>
      <c r="F42" s="10" t="s">
        <v>150</v>
      </c>
      <c r="G42" s="11">
        <f t="shared" ref="G42" si="4">H42+I42</f>
        <v>0</v>
      </c>
      <c r="H42" s="12"/>
      <c r="I42" s="12">
        <v>0</v>
      </c>
      <c r="J42" s="12">
        <v>0</v>
      </c>
    </row>
    <row r="43" spans="1:10" ht="67.5" hidden="1" customHeight="1" x14ac:dyDescent="0.3">
      <c r="A43" s="16" t="s">
        <v>147</v>
      </c>
      <c r="B43" s="15">
        <v>8240</v>
      </c>
      <c r="C43" s="15" t="s">
        <v>76</v>
      </c>
      <c r="D43" s="10" t="s">
        <v>148</v>
      </c>
      <c r="E43" s="10" t="s">
        <v>151</v>
      </c>
      <c r="F43" s="10" t="s">
        <v>152</v>
      </c>
      <c r="G43" s="11">
        <f t="shared" ref="G43:G45" si="5">H43+I43</f>
        <v>0</v>
      </c>
      <c r="H43" s="12"/>
      <c r="I43" s="12">
        <v>0</v>
      </c>
      <c r="J43" s="12">
        <v>0</v>
      </c>
    </row>
    <row r="44" spans="1:10" ht="36" hidden="1" customHeight="1" x14ac:dyDescent="0.3">
      <c r="A44" s="3" t="s">
        <v>79</v>
      </c>
      <c r="B44" s="3" t="s">
        <v>80</v>
      </c>
      <c r="C44" s="3" t="s">
        <v>81</v>
      </c>
      <c r="D44" s="10" t="s">
        <v>82</v>
      </c>
      <c r="E44" s="10" t="s">
        <v>46</v>
      </c>
      <c r="F44" s="10" t="s">
        <v>129</v>
      </c>
      <c r="G44" s="11">
        <f t="shared" si="1"/>
        <v>0</v>
      </c>
      <c r="H44" s="12">
        <v>0</v>
      </c>
      <c r="I44" s="12">
        <v>0</v>
      </c>
      <c r="J44" s="12">
        <v>0</v>
      </c>
    </row>
    <row r="45" spans="1:10" ht="57" hidden="1" customHeight="1" x14ac:dyDescent="0.3">
      <c r="A45" s="35" t="s">
        <v>204</v>
      </c>
      <c r="B45" s="36">
        <v>8340</v>
      </c>
      <c r="C45" s="38" t="s">
        <v>205</v>
      </c>
      <c r="D45" s="37" t="s">
        <v>206</v>
      </c>
      <c r="E45" s="10" t="s">
        <v>207</v>
      </c>
      <c r="F45" s="10" t="s">
        <v>208</v>
      </c>
      <c r="G45" s="11">
        <f t="shared" si="5"/>
        <v>0</v>
      </c>
      <c r="H45" s="12">
        <v>0</v>
      </c>
      <c r="I45" s="12"/>
      <c r="J45" s="12">
        <v>0</v>
      </c>
    </row>
    <row r="46" spans="1:10" ht="27.75" customHeight="1" x14ac:dyDescent="0.3">
      <c r="A46" s="3" t="s">
        <v>83</v>
      </c>
      <c r="B46" s="3" t="s">
        <v>84</v>
      </c>
      <c r="C46" s="3" t="s">
        <v>85</v>
      </c>
      <c r="D46" s="10" t="s">
        <v>86</v>
      </c>
      <c r="E46" s="10" t="s">
        <v>134</v>
      </c>
      <c r="F46" s="10" t="s">
        <v>87</v>
      </c>
      <c r="G46" s="11">
        <f t="shared" si="1"/>
        <v>100000</v>
      </c>
      <c r="H46" s="12"/>
      <c r="I46" s="12">
        <v>100000</v>
      </c>
      <c r="J46" s="12">
        <v>0</v>
      </c>
    </row>
    <row r="47" spans="1:10" ht="43.5" hidden="1" customHeight="1" x14ac:dyDescent="0.3">
      <c r="A47" s="6" t="s">
        <v>88</v>
      </c>
      <c r="B47" s="6" t="s">
        <v>15</v>
      </c>
      <c r="C47" s="6" t="s">
        <v>15</v>
      </c>
      <c r="D47" s="7" t="s">
        <v>113</v>
      </c>
      <c r="E47" s="7" t="s">
        <v>15</v>
      </c>
      <c r="F47" s="7" t="s">
        <v>15</v>
      </c>
      <c r="G47" s="8">
        <f>G48</f>
        <v>0</v>
      </c>
      <c r="H47" s="9">
        <f t="shared" ref="H47:J47" si="6">H48</f>
        <v>0</v>
      </c>
      <c r="I47" s="9">
        <f t="shared" si="6"/>
        <v>0</v>
      </c>
      <c r="J47" s="9">
        <f t="shared" si="6"/>
        <v>0</v>
      </c>
    </row>
    <row r="48" spans="1:10" ht="36" hidden="1" customHeight="1" x14ac:dyDescent="0.3">
      <c r="A48" s="6" t="s">
        <v>89</v>
      </c>
      <c r="B48" s="6" t="s">
        <v>15</v>
      </c>
      <c r="C48" s="6" t="s">
        <v>15</v>
      </c>
      <c r="D48" s="7" t="s">
        <v>114</v>
      </c>
      <c r="E48" s="7" t="s">
        <v>15</v>
      </c>
      <c r="F48" s="7" t="s">
        <v>15</v>
      </c>
      <c r="G48" s="8">
        <f>SUM(G49:G56)</f>
        <v>0</v>
      </c>
      <c r="H48" s="9">
        <f>SUM(H49:H56)</f>
        <v>0</v>
      </c>
      <c r="I48" s="9">
        <f t="shared" ref="I48:J48" si="7">SUM(I49:I56)</f>
        <v>0</v>
      </c>
      <c r="J48" s="9">
        <f t="shared" si="7"/>
        <v>0</v>
      </c>
    </row>
    <row r="49" spans="1:10" ht="88.5" hidden="1" customHeight="1" x14ac:dyDescent="0.3">
      <c r="A49" s="3" t="s">
        <v>90</v>
      </c>
      <c r="B49" s="3" t="s">
        <v>91</v>
      </c>
      <c r="C49" s="3" t="s">
        <v>92</v>
      </c>
      <c r="D49" s="10" t="s">
        <v>93</v>
      </c>
      <c r="E49" s="10" t="s">
        <v>94</v>
      </c>
      <c r="F49" s="10" t="s">
        <v>95</v>
      </c>
      <c r="G49" s="11">
        <f>H49+I49</f>
        <v>0</v>
      </c>
      <c r="H49" s="12"/>
      <c r="I49" s="12">
        <v>0</v>
      </c>
      <c r="J49" s="12">
        <v>0</v>
      </c>
    </row>
    <row r="50" spans="1:10" ht="54.75" hidden="1" customHeight="1" x14ac:dyDescent="0.3">
      <c r="A50" s="3" t="s">
        <v>90</v>
      </c>
      <c r="B50" s="3" t="s">
        <v>91</v>
      </c>
      <c r="C50" s="3" t="s">
        <v>92</v>
      </c>
      <c r="D50" s="10" t="s">
        <v>93</v>
      </c>
      <c r="E50" s="10" t="s">
        <v>96</v>
      </c>
      <c r="F50" s="10" t="s">
        <v>97</v>
      </c>
      <c r="G50" s="11">
        <f t="shared" ref="G50:G56" si="8">H50+I50</f>
        <v>0</v>
      </c>
      <c r="H50" s="12"/>
      <c r="I50" s="12">
        <v>0</v>
      </c>
      <c r="J50" s="12">
        <v>0</v>
      </c>
    </row>
    <row r="51" spans="1:10" ht="35.25" hidden="1" customHeight="1" x14ac:dyDescent="0.3">
      <c r="A51" s="3" t="s">
        <v>90</v>
      </c>
      <c r="B51" s="3" t="s">
        <v>91</v>
      </c>
      <c r="C51" s="3" t="s">
        <v>92</v>
      </c>
      <c r="D51" s="10" t="s">
        <v>93</v>
      </c>
      <c r="E51" s="10" t="s">
        <v>98</v>
      </c>
      <c r="F51" s="10" t="s">
        <v>99</v>
      </c>
      <c r="G51" s="11">
        <f t="shared" si="8"/>
        <v>0</v>
      </c>
      <c r="H51" s="12"/>
      <c r="I51" s="12">
        <v>0</v>
      </c>
      <c r="J51" s="12">
        <v>0</v>
      </c>
    </row>
    <row r="52" spans="1:10" ht="57" hidden="1" customHeight="1" x14ac:dyDescent="0.3">
      <c r="A52" s="3" t="s">
        <v>90</v>
      </c>
      <c r="B52" s="3" t="s">
        <v>91</v>
      </c>
      <c r="C52" s="3" t="s">
        <v>92</v>
      </c>
      <c r="D52" s="10" t="s">
        <v>93</v>
      </c>
      <c r="E52" s="10" t="s">
        <v>100</v>
      </c>
      <c r="F52" s="10" t="s">
        <v>137</v>
      </c>
      <c r="G52" s="11">
        <f t="shared" si="8"/>
        <v>0</v>
      </c>
      <c r="H52" s="12"/>
      <c r="I52" s="12">
        <v>0</v>
      </c>
      <c r="J52" s="12">
        <v>0</v>
      </c>
    </row>
    <row r="53" spans="1:10" ht="50.25" hidden="1" customHeight="1" x14ac:dyDescent="0.3">
      <c r="A53" s="3" t="s">
        <v>90</v>
      </c>
      <c r="B53" s="3" t="s">
        <v>91</v>
      </c>
      <c r="C53" s="3" t="s">
        <v>92</v>
      </c>
      <c r="D53" s="10" t="s">
        <v>93</v>
      </c>
      <c r="E53" s="10" t="s">
        <v>101</v>
      </c>
      <c r="F53" s="10" t="s">
        <v>102</v>
      </c>
      <c r="G53" s="11">
        <f t="shared" si="8"/>
        <v>0</v>
      </c>
      <c r="H53" s="12">
        <v>0</v>
      </c>
      <c r="I53" s="12">
        <v>0</v>
      </c>
      <c r="J53" s="12">
        <v>0</v>
      </c>
    </row>
    <row r="54" spans="1:10" ht="44.25" hidden="1" customHeight="1" x14ac:dyDescent="0.3">
      <c r="A54" s="16" t="s">
        <v>153</v>
      </c>
      <c r="B54" s="15">
        <v>3230</v>
      </c>
      <c r="C54" s="15">
        <v>1070</v>
      </c>
      <c r="D54" s="10" t="s">
        <v>139</v>
      </c>
      <c r="E54" s="10" t="s">
        <v>154</v>
      </c>
      <c r="F54" s="10" t="s">
        <v>141</v>
      </c>
      <c r="G54" s="11">
        <f t="shared" ref="G54:G55" si="9">H54+I54</f>
        <v>0</v>
      </c>
      <c r="H54" s="12"/>
      <c r="I54" s="12">
        <v>0</v>
      </c>
      <c r="J54" s="12">
        <v>0</v>
      </c>
    </row>
    <row r="55" spans="1:10" ht="44.25" hidden="1" customHeight="1" x14ac:dyDescent="0.3">
      <c r="A55" s="15" t="s">
        <v>103</v>
      </c>
      <c r="B55" s="15" t="s">
        <v>104</v>
      </c>
      <c r="C55" s="15" t="s">
        <v>105</v>
      </c>
      <c r="D55" s="10" t="s">
        <v>106</v>
      </c>
      <c r="E55" s="10" t="s">
        <v>107</v>
      </c>
      <c r="F55" s="10" t="s">
        <v>135</v>
      </c>
      <c r="G55" s="11">
        <f t="shared" si="9"/>
        <v>0</v>
      </c>
      <c r="H55" s="12"/>
      <c r="I55" s="12">
        <v>0</v>
      </c>
      <c r="J55" s="12">
        <v>0</v>
      </c>
    </row>
    <row r="56" spans="1:10" ht="40.5" hidden="1" customHeight="1" x14ac:dyDescent="0.3">
      <c r="A56" s="16" t="s">
        <v>155</v>
      </c>
      <c r="B56" s="3">
        <v>8110</v>
      </c>
      <c r="C56" s="16" t="s">
        <v>144</v>
      </c>
      <c r="D56" s="10" t="s">
        <v>143</v>
      </c>
      <c r="E56" s="10" t="s">
        <v>145</v>
      </c>
      <c r="F56" s="10" t="s">
        <v>146</v>
      </c>
      <c r="G56" s="11">
        <f t="shared" si="8"/>
        <v>0</v>
      </c>
      <c r="H56" s="12"/>
      <c r="I56" s="12">
        <v>0</v>
      </c>
      <c r="J56" s="12">
        <v>0</v>
      </c>
    </row>
    <row r="57" spans="1:10" ht="35.25" hidden="1" customHeight="1" x14ac:dyDescent="0.3">
      <c r="A57" s="19">
        <v>3700000</v>
      </c>
      <c r="B57" s="6"/>
      <c r="C57" s="19"/>
      <c r="D57" s="7" t="s">
        <v>161</v>
      </c>
      <c r="E57" s="7"/>
      <c r="F57" s="7"/>
      <c r="G57" s="8">
        <f>G58</f>
        <v>0</v>
      </c>
      <c r="H57" s="9">
        <f>H58</f>
        <v>0</v>
      </c>
      <c r="I57" s="9">
        <f>I58</f>
        <v>0</v>
      </c>
      <c r="J57" s="9">
        <f>J58</f>
        <v>0</v>
      </c>
    </row>
    <row r="58" spans="1:10" ht="28.5" hidden="1" customHeight="1" x14ac:dyDescent="0.3">
      <c r="A58" s="19">
        <v>3710000</v>
      </c>
      <c r="B58" s="6"/>
      <c r="C58" s="19"/>
      <c r="D58" s="7" t="s">
        <v>162</v>
      </c>
      <c r="E58" s="7"/>
      <c r="F58" s="7"/>
      <c r="G58" s="8">
        <f t="shared" ref="G58:G76" si="10">H58+I58</f>
        <v>0</v>
      </c>
      <c r="H58" s="9">
        <f>SUM(H59:H76)</f>
        <v>0</v>
      </c>
      <c r="I58" s="9">
        <f>SUM(I59:I74)</f>
        <v>0</v>
      </c>
      <c r="J58" s="9">
        <f>SUM(J59:J74)</f>
        <v>0</v>
      </c>
    </row>
    <row r="59" spans="1:10" ht="83.25" hidden="1" customHeight="1" x14ac:dyDescent="0.3">
      <c r="A59" s="20">
        <v>3719770</v>
      </c>
      <c r="B59" s="21">
        <v>9770</v>
      </c>
      <c r="C59" s="20" t="s">
        <v>163</v>
      </c>
      <c r="D59" s="22" t="s">
        <v>195</v>
      </c>
      <c r="E59" s="24" t="s">
        <v>196</v>
      </c>
      <c r="F59" s="10" t="s">
        <v>197</v>
      </c>
      <c r="G59" s="34">
        <f t="shared" si="10"/>
        <v>0</v>
      </c>
      <c r="H59" s="9">
        <v>0</v>
      </c>
      <c r="I59" s="23">
        <v>0</v>
      </c>
      <c r="J59" s="23">
        <v>0</v>
      </c>
    </row>
    <row r="60" spans="1:10" ht="48" hidden="1" customHeight="1" x14ac:dyDescent="0.3">
      <c r="A60" s="20">
        <v>3719770</v>
      </c>
      <c r="B60" s="21">
        <v>9770</v>
      </c>
      <c r="C60" s="20" t="s">
        <v>163</v>
      </c>
      <c r="D60" s="22" t="s">
        <v>195</v>
      </c>
      <c r="E60" s="24" t="s">
        <v>201</v>
      </c>
      <c r="F60" s="10" t="s">
        <v>200</v>
      </c>
      <c r="G60" s="34">
        <f t="shared" ref="G60" si="11">H60+I60</f>
        <v>0</v>
      </c>
      <c r="H60" s="9"/>
      <c r="I60" s="23">
        <v>0</v>
      </c>
      <c r="J60" s="23">
        <v>0</v>
      </c>
    </row>
    <row r="61" spans="1:10" ht="98.25" hidden="1" customHeight="1" x14ac:dyDescent="0.3">
      <c r="A61" s="20">
        <v>3719800</v>
      </c>
      <c r="B61" s="21">
        <v>9800</v>
      </c>
      <c r="C61" s="20" t="s">
        <v>163</v>
      </c>
      <c r="D61" s="22" t="s">
        <v>164</v>
      </c>
      <c r="E61" s="24" t="s">
        <v>202</v>
      </c>
      <c r="F61" s="10" t="s">
        <v>180</v>
      </c>
      <c r="G61" s="8">
        <f t="shared" si="10"/>
        <v>0</v>
      </c>
      <c r="H61" s="23"/>
      <c r="I61" s="9"/>
      <c r="J61" s="9"/>
    </row>
    <row r="62" spans="1:10" ht="78" hidden="1" customHeight="1" x14ac:dyDescent="0.3">
      <c r="A62" s="20">
        <v>3719800</v>
      </c>
      <c r="B62" s="21">
        <v>9800</v>
      </c>
      <c r="C62" s="20" t="s">
        <v>163</v>
      </c>
      <c r="D62" s="22" t="s">
        <v>164</v>
      </c>
      <c r="E62" s="24" t="s">
        <v>181</v>
      </c>
      <c r="F62" s="10" t="s">
        <v>180</v>
      </c>
      <c r="G62" s="8">
        <f t="shared" si="10"/>
        <v>0</v>
      </c>
      <c r="H62" s="23"/>
      <c r="I62" s="9"/>
      <c r="J62" s="9"/>
    </row>
    <row r="63" spans="1:10" ht="78" hidden="1" customHeight="1" x14ac:dyDescent="0.3">
      <c r="A63" s="20">
        <v>3719800</v>
      </c>
      <c r="B63" s="21">
        <v>9800</v>
      </c>
      <c r="C63" s="20" t="s">
        <v>163</v>
      </c>
      <c r="D63" s="22" t="s">
        <v>164</v>
      </c>
      <c r="E63" s="24" t="s">
        <v>182</v>
      </c>
      <c r="F63" s="10" t="s">
        <v>180</v>
      </c>
      <c r="G63" s="8">
        <f t="shared" si="10"/>
        <v>0</v>
      </c>
      <c r="H63" s="23"/>
      <c r="I63" s="9"/>
      <c r="J63" s="9"/>
    </row>
    <row r="64" spans="1:10" ht="78" hidden="1" customHeight="1" x14ac:dyDescent="0.3">
      <c r="A64" s="20">
        <v>3719800</v>
      </c>
      <c r="B64" s="21">
        <v>9800</v>
      </c>
      <c r="C64" s="20" t="s">
        <v>163</v>
      </c>
      <c r="D64" s="22" t="s">
        <v>164</v>
      </c>
      <c r="E64" s="24" t="s">
        <v>183</v>
      </c>
      <c r="F64" s="10" t="s">
        <v>180</v>
      </c>
      <c r="G64" s="8">
        <f t="shared" si="10"/>
        <v>0</v>
      </c>
      <c r="H64" s="23"/>
      <c r="I64" s="9"/>
      <c r="J64" s="9"/>
    </row>
    <row r="65" spans="1:10" ht="78" hidden="1" customHeight="1" x14ac:dyDescent="0.3">
      <c r="A65" s="20">
        <v>3719800</v>
      </c>
      <c r="B65" s="21">
        <v>9800</v>
      </c>
      <c r="C65" s="20" t="s">
        <v>163</v>
      </c>
      <c r="D65" s="22" t="s">
        <v>164</v>
      </c>
      <c r="E65" s="24" t="s">
        <v>184</v>
      </c>
      <c r="F65" s="10" t="s">
        <v>180</v>
      </c>
      <c r="G65" s="8">
        <f t="shared" si="10"/>
        <v>0</v>
      </c>
      <c r="H65" s="23"/>
      <c r="I65" s="9"/>
      <c r="J65" s="9"/>
    </row>
    <row r="66" spans="1:10" ht="99.75" hidden="1" customHeight="1" x14ac:dyDescent="0.3">
      <c r="A66" s="20">
        <v>3719800</v>
      </c>
      <c r="B66" s="21">
        <v>9800</v>
      </c>
      <c r="C66" s="20" t="s">
        <v>163</v>
      </c>
      <c r="D66" s="22" t="s">
        <v>164</v>
      </c>
      <c r="E66" s="24" t="s">
        <v>185</v>
      </c>
      <c r="F66" s="10" t="s">
        <v>180</v>
      </c>
      <c r="G66" s="8">
        <f t="shared" si="10"/>
        <v>0</v>
      </c>
      <c r="H66" s="23"/>
      <c r="I66" s="9"/>
      <c r="J66" s="9"/>
    </row>
    <row r="67" spans="1:10" ht="78" hidden="1" customHeight="1" x14ac:dyDescent="0.3">
      <c r="A67" s="20">
        <v>3719800</v>
      </c>
      <c r="B67" s="21">
        <v>9800</v>
      </c>
      <c r="C67" s="20" t="s">
        <v>163</v>
      </c>
      <c r="D67" s="22" t="s">
        <v>164</v>
      </c>
      <c r="E67" s="24" t="s">
        <v>186</v>
      </c>
      <c r="F67" s="10" t="s">
        <v>180</v>
      </c>
      <c r="G67" s="8">
        <f t="shared" si="10"/>
        <v>0</v>
      </c>
      <c r="H67" s="23"/>
      <c r="I67" s="9"/>
      <c r="J67" s="9"/>
    </row>
    <row r="68" spans="1:10" ht="110.25" hidden="1" customHeight="1" x14ac:dyDescent="0.3">
      <c r="A68" s="20">
        <v>3719800</v>
      </c>
      <c r="B68" s="21">
        <v>9800</v>
      </c>
      <c r="C68" s="20" t="s">
        <v>163</v>
      </c>
      <c r="D68" s="22" t="s">
        <v>164</v>
      </c>
      <c r="E68" s="24" t="s">
        <v>188</v>
      </c>
      <c r="F68" s="10" t="s">
        <v>180</v>
      </c>
      <c r="G68" s="8">
        <f t="shared" si="10"/>
        <v>0</v>
      </c>
      <c r="H68" s="23"/>
      <c r="I68" s="9"/>
      <c r="J68" s="9"/>
    </row>
    <row r="69" spans="1:10" ht="96.75" hidden="1" customHeight="1" x14ac:dyDescent="0.3">
      <c r="A69" s="20">
        <v>3719800</v>
      </c>
      <c r="B69" s="21">
        <v>9800</v>
      </c>
      <c r="C69" s="20" t="s">
        <v>163</v>
      </c>
      <c r="D69" s="22" t="s">
        <v>164</v>
      </c>
      <c r="E69" s="22" t="s">
        <v>203</v>
      </c>
      <c r="F69" s="24" t="s">
        <v>199</v>
      </c>
      <c r="G69" s="34">
        <f t="shared" si="10"/>
        <v>0</v>
      </c>
      <c r="H69" s="23"/>
      <c r="I69" s="23"/>
      <c r="J69" s="23"/>
    </row>
    <row r="70" spans="1:10" ht="84.75" hidden="1" customHeight="1" x14ac:dyDescent="0.3">
      <c r="A70" s="20">
        <v>3719800</v>
      </c>
      <c r="B70" s="21">
        <v>9800</v>
      </c>
      <c r="C70" s="20" t="s">
        <v>163</v>
      </c>
      <c r="D70" s="22" t="s">
        <v>164</v>
      </c>
      <c r="E70" s="22" t="s">
        <v>187</v>
      </c>
      <c r="F70" s="24" t="s">
        <v>190</v>
      </c>
      <c r="G70" s="34">
        <f t="shared" si="10"/>
        <v>0</v>
      </c>
      <c r="H70" s="23"/>
      <c r="I70" s="23"/>
      <c r="J70" s="23"/>
    </row>
    <row r="71" spans="1:10" ht="135" hidden="1" customHeight="1" x14ac:dyDescent="0.3">
      <c r="A71" s="20">
        <v>3719800</v>
      </c>
      <c r="B71" s="21">
        <v>9800</v>
      </c>
      <c r="C71" s="20" t="s">
        <v>163</v>
      </c>
      <c r="D71" s="22" t="s">
        <v>164</v>
      </c>
      <c r="E71" s="24" t="s">
        <v>179</v>
      </c>
      <c r="F71" s="24" t="s">
        <v>191</v>
      </c>
      <c r="G71" s="8">
        <f t="shared" si="10"/>
        <v>0</v>
      </c>
      <c r="H71" s="23"/>
      <c r="I71" s="9"/>
      <c r="J71" s="9"/>
    </row>
    <row r="72" spans="1:10" s="32" customFormat="1" ht="105" hidden="1" customHeight="1" x14ac:dyDescent="0.3">
      <c r="A72" s="27">
        <v>3719800</v>
      </c>
      <c r="B72" s="28">
        <v>9800</v>
      </c>
      <c r="C72" s="27" t="s">
        <v>163</v>
      </c>
      <c r="D72" s="24" t="s">
        <v>164</v>
      </c>
      <c r="E72" s="24" t="s">
        <v>177</v>
      </c>
      <c r="F72" s="24" t="s">
        <v>178</v>
      </c>
      <c r="G72" s="29">
        <f t="shared" si="10"/>
        <v>0</v>
      </c>
      <c r="H72" s="30"/>
      <c r="I72" s="31"/>
      <c r="J72" s="31"/>
    </row>
    <row r="73" spans="1:10" ht="132.75" hidden="1" customHeight="1" x14ac:dyDescent="0.3">
      <c r="A73" s="20">
        <v>3719800</v>
      </c>
      <c r="B73" s="21">
        <v>9800</v>
      </c>
      <c r="C73" s="20" t="s">
        <v>163</v>
      </c>
      <c r="D73" s="22" t="s">
        <v>164</v>
      </c>
      <c r="E73" s="22" t="s">
        <v>167</v>
      </c>
      <c r="F73" s="10" t="s">
        <v>165</v>
      </c>
      <c r="G73" s="8">
        <f t="shared" si="10"/>
        <v>0</v>
      </c>
      <c r="H73" s="9"/>
      <c r="I73" s="23"/>
      <c r="J73" s="23"/>
    </row>
    <row r="74" spans="1:10" ht="109.5" hidden="1" customHeight="1" x14ac:dyDescent="0.3">
      <c r="A74" s="20">
        <v>3719800</v>
      </c>
      <c r="B74" s="21">
        <v>9800</v>
      </c>
      <c r="C74" s="20" t="s">
        <v>163</v>
      </c>
      <c r="D74" s="22" t="s">
        <v>164</v>
      </c>
      <c r="E74" s="22" t="s">
        <v>166</v>
      </c>
      <c r="F74" s="24" t="s">
        <v>189</v>
      </c>
      <c r="G74" s="34">
        <f t="shared" si="10"/>
        <v>0</v>
      </c>
      <c r="H74" s="23"/>
      <c r="I74" s="23"/>
      <c r="J74" s="23"/>
    </row>
    <row r="75" spans="1:10" ht="90.75" hidden="1" customHeight="1" x14ac:dyDescent="0.3">
      <c r="A75" s="20">
        <v>3719800</v>
      </c>
      <c r="B75" s="21">
        <v>9800</v>
      </c>
      <c r="C75" s="20" t="s">
        <v>163</v>
      </c>
      <c r="D75" s="22" t="s">
        <v>164</v>
      </c>
      <c r="E75" s="22" t="s">
        <v>210</v>
      </c>
      <c r="F75" s="24" t="s">
        <v>209</v>
      </c>
      <c r="G75" s="8">
        <f t="shared" si="10"/>
        <v>0</v>
      </c>
      <c r="H75" s="23"/>
      <c r="I75" s="9"/>
      <c r="J75" s="9"/>
    </row>
    <row r="76" spans="1:10" ht="48.75" hidden="1" customHeight="1" x14ac:dyDescent="0.3">
      <c r="A76" s="20">
        <v>3719800</v>
      </c>
      <c r="B76" s="21">
        <v>9800</v>
      </c>
      <c r="C76" s="20" t="s">
        <v>163</v>
      </c>
      <c r="D76" s="22" t="s">
        <v>164</v>
      </c>
      <c r="E76" s="10" t="s">
        <v>151</v>
      </c>
      <c r="F76" s="10" t="s">
        <v>152</v>
      </c>
      <c r="G76" s="8">
        <f t="shared" si="10"/>
        <v>0</v>
      </c>
      <c r="H76" s="23"/>
      <c r="I76" s="9"/>
      <c r="J76" s="9"/>
    </row>
    <row r="77" spans="1:10" x14ac:dyDescent="0.3">
      <c r="A77" s="13" t="s">
        <v>109</v>
      </c>
      <c r="B77" s="13" t="s">
        <v>109</v>
      </c>
      <c r="C77" s="13" t="s">
        <v>109</v>
      </c>
      <c r="D77" s="14" t="s">
        <v>108</v>
      </c>
      <c r="E77" s="14" t="s">
        <v>109</v>
      </c>
      <c r="F77" s="14" t="s">
        <v>109</v>
      </c>
      <c r="G77" s="8">
        <f>G12+G47+G57</f>
        <v>2515000</v>
      </c>
      <c r="H77" s="8">
        <f>H12+H47+H57</f>
        <v>1815000</v>
      </c>
      <c r="I77" s="8">
        <f>I12+I47+I57</f>
        <v>700000</v>
      </c>
      <c r="J77" s="8">
        <f>J12+J47+J57</f>
        <v>600000</v>
      </c>
    </row>
    <row r="80" spans="1:10" x14ac:dyDescent="0.3">
      <c r="A80" s="42"/>
      <c r="B80" s="42"/>
      <c r="C80" s="42"/>
      <c r="D80" s="42"/>
      <c r="E80" s="42"/>
      <c r="F80" s="42"/>
      <c r="G80" s="42"/>
      <c r="H80" s="42"/>
      <c r="I80" s="42"/>
      <c r="J80" s="42"/>
    </row>
    <row r="81" spans="3:8" s="39" customFormat="1" ht="18" x14ac:dyDescent="0.35">
      <c r="C81" s="40" t="s">
        <v>115</v>
      </c>
      <c r="D81" s="40"/>
      <c r="E81" s="40"/>
      <c r="F81" s="40"/>
      <c r="G81" s="40"/>
      <c r="H81" s="40" t="s">
        <v>116</v>
      </c>
    </row>
  </sheetData>
  <autoFilter ref="A11:J77"/>
  <mergeCells count="11">
    <mergeCell ref="A80:J80"/>
    <mergeCell ref="A5:J5"/>
    <mergeCell ref="A9:A10"/>
    <mergeCell ref="B9:B10"/>
    <mergeCell ref="C9:C10"/>
    <mergeCell ref="D9:D10"/>
    <mergeCell ref="E9:E10"/>
    <mergeCell ref="F9:F10"/>
    <mergeCell ref="G9:G10"/>
    <mergeCell ref="H9:H10"/>
    <mergeCell ref="I9:J9"/>
  </mergeCells>
  <printOptions horizontalCentered="1"/>
  <pageMargins left="0.19685039370078741" right="0.19685039370078741" top="1.1811023622047245" bottom="0.19685039370078741" header="0" footer="0"/>
  <pageSetup paperSize="9" scale="73" fitToHeight="50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Аркуш1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user</cp:lastModifiedBy>
  <cp:lastPrinted>2025-12-09T13:06:15Z</cp:lastPrinted>
  <dcterms:created xsi:type="dcterms:W3CDTF">2024-12-16T13:24:33Z</dcterms:created>
  <dcterms:modified xsi:type="dcterms:W3CDTF">2025-12-09T13:06:44Z</dcterms:modified>
</cp:coreProperties>
</file>