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план 2025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2025р ЦПМСД'!$26:$28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2025р ЦПМСД'!$A$1:$I$106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52" i="1" l="1"/>
  <c r="E36" i="1" l="1"/>
  <c r="D66" i="1" l="1"/>
  <c r="D50" i="1"/>
  <c r="D64" i="1" l="1"/>
  <c r="D70" i="1"/>
  <c r="E92" i="1"/>
  <c r="E91" i="1"/>
  <c r="E90" i="1"/>
  <c r="E89" i="1"/>
  <c r="I88" i="1"/>
  <c r="H88" i="1"/>
  <c r="G88" i="1"/>
  <c r="F88" i="1"/>
  <c r="D88" i="1"/>
  <c r="C88" i="1"/>
  <c r="E87" i="1"/>
  <c r="E86" i="1"/>
  <c r="E85" i="1"/>
  <c r="E84" i="1"/>
  <c r="I83" i="1"/>
  <c r="H83" i="1"/>
  <c r="G83" i="1"/>
  <c r="F83" i="1"/>
  <c r="D83" i="1"/>
  <c r="C83" i="1"/>
  <c r="E81" i="1"/>
  <c r="E80" i="1"/>
  <c r="E79" i="1"/>
  <c r="E78" i="1"/>
  <c r="E77" i="1"/>
  <c r="E76" i="1"/>
  <c r="I75" i="1"/>
  <c r="H75" i="1"/>
  <c r="G75" i="1"/>
  <c r="F75" i="1"/>
  <c r="D75" i="1"/>
  <c r="C75" i="1"/>
  <c r="E74" i="1"/>
  <c r="I73" i="1"/>
  <c r="H73" i="1"/>
  <c r="G73" i="1"/>
  <c r="C73" i="1"/>
  <c r="E69" i="1"/>
  <c r="I68" i="1"/>
  <c r="H68" i="1"/>
  <c r="G68" i="1"/>
  <c r="F68" i="1"/>
  <c r="D68" i="1"/>
  <c r="C68" i="1"/>
  <c r="I67" i="1"/>
  <c r="H67" i="1"/>
  <c r="G67" i="1"/>
  <c r="F67" i="1"/>
  <c r="D67" i="1"/>
  <c r="C67" i="1"/>
  <c r="I66" i="1"/>
  <c r="H66" i="1"/>
  <c r="G66" i="1"/>
  <c r="F66" i="1"/>
  <c r="E63" i="1"/>
  <c r="E62" i="1"/>
  <c r="E61" i="1"/>
  <c r="E60" i="1"/>
  <c r="E59" i="1"/>
  <c r="E58" i="1"/>
  <c r="E57" i="1"/>
  <c r="E55" i="1"/>
  <c r="E54" i="1"/>
  <c r="E53" i="1"/>
  <c r="E51" i="1"/>
  <c r="I50" i="1"/>
  <c r="I70" i="1" s="1"/>
  <c r="H50" i="1"/>
  <c r="H64" i="1" s="1"/>
  <c r="G50" i="1"/>
  <c r="G70" i="1" s="1"/>
  <c r="F50" i="1"/>
  <c r="E49" i="1"/>
  <c r="E47" i="1"/>
  <c r="E46" i="1"/>
  <c r="E45" i="1"/>
  <c r="E44" i="1"/>
  <c r="E68" i="1" s="1"/>
  <c r="E43" i="1"/>
  <c r="E67" i="1" s="1"/>
  <c r="C41" i="1"/>
  <c r="E39" i="1"/>
  <c r="E37" i="1"/>
  <c r="I35" i="1"/>
  <c r="H35" i="1"/>
  <c r="G35" i="1"/>
  <c r="F35" i="1"/>
  <c r="D35" i="1"/>
  <c r="I33" i="1"/>
  <c r="H33" i="1"/>
  <c r="G33" i="1"/>
  <c r="D33" i="1"/>
  <c r="E88" i="1" l="1"/>
  <c r="F98" i="1"/>
  <c r="G98" i="1" s="1"/>
  <c r="H98" i="1" s="1"/>
  <c r="I98" i="1" s="1"/>
  <c r="H94" i="1"/>
  <c r="F70" i="1"/>
  <c r="F71" i="1" s="1"/>
  <c r="C93" i="1"/>
  <c r="E75" i="1"/>
  <c r="E98" i="1" s="1"/>
  <c r="I41" i="1"/>
  <c r="I93" i="1" s="1"/>
  <c r="H70" i="1"/>
  <c r="H71" i="1" s="1"/>
  <c r="D41" i="1"/>
  <c r="D93" i="1" s="1"/>
  <c r="D71" i="1"/>
  <c r="D94" i="1" s="1"/>
  <c r="H41" i="1"/>
  <c r="H93" i="1" s="1"/>
  <c r="E73" i="1"/>
  <c r="E83" i="1"/>
  <c r="G41" i="1"/>
  <c r="G93" i="1" s="1"/>
  <c r="E35" i="1"/>
  <c r="E66" i="1"/>
  <c r="C71" i="1"/>
  <c r="I64" i="1"/>
  <c r="I94" i="1" s="1"/>
  <c r="I71" i="1"/>
  <c r="G71" i="1"/>
  <c r="E34" i="1"/>
  <c r="F33" i="1"/>
  <c r="E48" i="1"/>
  <c r="E50" i="1"/>
  <c r="C64" i="1"/>
  <c r="G64" i="1"/>
  <c r="G94" i="1" s="1"/>
  <c r="F64" i="1"/>
  <c r="F94" i="1" s="1"/>
  <c r="C95" i="1" l="1"/>
  <c r="C94" i="1"/>
  <c r="H95" i="1"/>
  <c r="G95" i="1"/>
  <c r="I95" i="1"/>
  <c r="D95" i="1"/>
  <c r="F41" i="1"/>
  <c r="E33" i="1"/>
  <c r="E41" i="1" s="1"/>
  <c r="E64" i="1"/>
  <c r="E94" i="1" s="1"/>
  <c r="E70" i="1"/>
  <c r="E71" i="1" s="1"/>
  <c r="F93" i="1" l="1"/>
  <c r="E93" i="1"/>
  <c r="E95" i="1" s="1"/>
  <c r="F95" i="1" l="1"/>
</calcChain>
</file>

<file path=xl/sharedStrings.xml><?xml version="1.0" encoding="utf-8"?>
<sst xmlns="http://schemas.openxmlformats.org/spreadsheetml/2006/main" count="133" uniqueCount="126">
  <si>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</si>
  <si>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</si>
  <si>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</si>
  <si>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</si>
  <si>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</si>
  <si>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</si>
  <si>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</si>
  <si>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</si>
  <si>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</si>
  <si>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</si>
  <si>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</si>
  <si>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</si>
  <si>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</si>
  <si>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</si>
  <si>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</si>
  <si>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</si>
  <si>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</si>
  <si>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</si>
  <si>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</si>
  <si>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</si>
  <si>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</si>
  <si>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</si>
  <si>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</si>
  <si>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</si>
  <si>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</si>
  <si>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</si>
  <si>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</si>
  <si>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</si>
  <si>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</si>
  <si>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</si>
  <si>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</si>
  <si>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</si>
  <si>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</si>
  <si>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</si>
  <si>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</si>
  <si>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</si>
  <si>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</si>
  <si>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</si>
  <si>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</si>
  <si>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</si>
  <si>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</si>
  <si>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</si>
  <si>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</si>
  <si>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</si>
  <si>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</si>
  <si>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</si>
  <si>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</si>
  <si>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</si>
  <si>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</si>
  <si>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</si>
  <si>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Інші надходження ( відшкодування виплат)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</si>
  <si>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</si>
  <si>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</si>
  <si>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</si>
  <si>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</si>
  <si>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</si>
  <si>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</si>
  <si>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</si>
  <si>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</si>
  <si>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</si>
  <si>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</si>
  <si>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</si>
  <si>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</si>
  <si>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</si>
  <si>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</si>
  <si>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</si>
  <si>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</si>
  <si>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</si>
  <si>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</si>
  <si>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</si>
  <si>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</si>
  <si>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Інші операційні витрати (розшифрувати*)Податки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</si>
  <si>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</si>
  <si>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</si>
  <si>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</si>
  <si>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</si>
  <si>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</si>
  <si>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</si>
  <si>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</si>
  <si>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</si>
  <si>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</si>
  <si>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</si>
  <si>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</si>
  <si>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</si>
  <si>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</si>
  <si>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</si>
  <si>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</si>
  <si>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</si>
  <si>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</si>
  <si>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</si>
  <si>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</si>
  <si>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</si>
  <si>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</si>
  <si>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</si>
  <si>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</si>
  <si>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</si>
  <si>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</si>
  <si>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</si>
  <si>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</si>
  <si>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</si>
  <si>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</si>
  <si>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</si>
  <si>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</si>
  <si>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</si>
  <si>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</si>
  <si>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</si>
  <si>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(067) 284-03-66</t>
  </si>
  <si>
    <t>Директор - Молдавчук Богдана Миколаївна</t>
  </si>
  <si>
    <t>на 01.01.24</t>
  </si>
  <si>
    <t>на 01.01.25</t>
  </si>
  <si>
    <r>
      <t>ПРОЕКТ ФІНАНСОВОГО  ПЛАНУ ПІДПРИЄМСТВА НА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</si>
  <si>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поточного року (2024)</t>
  </si>
  <si>
    <t>на 01.01.26</t>
  </si>
  <si>
    <t>Факт минулого року (2023)</t>
  </si>
  <si>
    <t>Плановий рік  (2025)</t>
  </si>
  <si>
    <t>Проект</t>
  </si>
  <si>
    <t>Попередній</t>
  </si>
  <si>
    <t>Уточнений</t>
  </si>
  <si>
    <t>Зміни</t>
  </si>
  <si>
    <t>зробити позначку "Х"</t>
  </si>
  <si>
    <t>Секретар ради</t>
  </si>
  <si>
    <t>Євген МОЛНАР</t>
  </si>
  <si>
    <t xml:space="preserve">Додаток </t>
  </si>
  <si>
    <t xml:space="preserve">до рішення міської ради </t>
  </si>
  <si>
    <t>65-ї сесії 8-го скликання</t>
  </si>
  <si>
    <t>від 20.12.2024 р. №956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</si>
</sst>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(* #,##0.00_);_(* \(#,##0.00\);_(* &quot;-&quot;_);_(@_)"/>
    <numFmt numFmtId="170" formatCode="_-* #,##0.00\ _г_р_н_._-;\-* #,##0.00\ _г_р_н_._-;_-* &quot;-&quot;??\ _г_р_н_._-;_-@_-"/>
    <numFmt numFmtId="171" formatCode="###\ ##0.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_₴_-;\-* #,##0.00_₴_-;_-* &quot;-&quot;??_₴_-;_-@_-"/>
    <numFmt numFmtId="175" formatCode="#,##0.00&quot;р.&quot;;\-#,##0.00&quot;р.&quot;"/>
    <numFmt numFmtId="176" formatCode="#,##0.0_ ;[Red]\-#,##0.0\ "/>
    <numFmt numFmtId="177" formatCode="_-* #,##0.00_р_._-;\-* #,##0.00_р_._-;_-* &quot;-&quot;??_р_._-;_-@_-"/>
    <numFmt numFmtId="178" formatCode="#,##0&quot;р.&quot;;[Red]\-#,##0&quot;р.&quot;"/>
    <numFmt numFmtId="179" formatCode="0.0;\(0.0\);\ ;\-"/>
    <numFmt numFmtId="180" formatCode="_-* #,##0.0\ _₴_-;\-* #,##0.0\ _₴_-;_-* &quot;-&quot;?\ _₴_-;_-@_-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7" applyNumberFormat="0" applyAlignment="0" applyProtection="0"/>
    <xf numFmtId="0" fontId="24" fillId="22" borderId="8" applyNumberFormat="0" applyAlignment="0" applyProtection="0"/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170" fontId="26" fillId="0" borderId="0" applyFont="0" applyFill="0" applyBorder="0" applyAlignment="0" applyProtection="0"/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28" fillId="0" borderId="0" applyAlignment="0">
      <alignment wrapText="1"/>
    </xf>
    <xf numFmtId="0" fontId="29" fillId="5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8" borderId="7" applyNumberFormat="0" applyAlignment="0" applyProtection="0"/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35" fillId="2" borderId="12">
      <alignment horizontal="left" vertical="center"/>
      <protection locked="0"/>
    </xf>
    <xf numFmtId="49" fontId="35" fillId="2" borderId="12">
      <alignment horizontal="left" vertical="center"/>
    </xf>
    <xf numFmtId="4" fontId="35" fillId="2" borderId="12">
      <alignment horizontal="right" vertical="center"/>
      <protection locked="0"/>
    </xf>
    <xf numFmtId="4" fontId="35" fillId="2" borderId="12">
      <alignment horizontal="right" vertical="center"/>
    </xf>
    <xf numFmtId="4" fontId="36" fillId="2" borderId="12">
      <alignment horizontal="right" vertical="center"/>
      <protection locked="0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" fontId="37" fillId="2" borderId="1">
      <alignment horizontal="right" vertical="center"/>
      <protection locked="0"/>
    </xf>
    <xf numFmtId="4" fontId="37" fillId="2" borderId="1">
      <alignment horizontal="right" vertical="center"/>
    </xf>
    <xf numFmtId="4" fontId="39" fillId="2" borderId="1">
      <alignment horizontal="righ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</xf>
    <xf numFmtId="49" fontId="2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</xf>
    <xf numFmtId="4" fontId="25" fillId="2" borderId="1">
      <alignment horizontal="right" vertical="center"/>
    </xf>
    <xf numFmtId="4" fontId="36" fillId="2" borderId="1">
      <alignment horizontal="right" vertical="center"/>
      <protection locked="0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9" fontId="41" fillId="2" borderId="1">
      <alignment horizontal="left" vertical="center"/>
      <protection locked="0"/>
    </xf>
    <xf numFmtId="49" fontId="41" fillId="2" borderId="1">
      <alignment horizontal="left" vertical="center"/>
    </xf>
    <xf numFmtId="4" fontId="40" fillId="2" borderId="1">
      <alignment horizontal="right" vertical="center"/>
      <protection locked="0"/>
    </xf>
    <xf numFmtId="4" fontId="40" fillId="2" borderId="1">
      <alignment horizontal="right" vertical="center"/>
    </xf>
    <xf numFmtId="4" fontId="42" fillId="2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" fontId="44" fillId="0" borderId="1">
      <alignment horizontal="right" vertical="center"/>
      <protection locked="0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9" fontId="46" fillId="0" borderId="1">
      <alignment horizontal="left" vertical="center"/>
      <protection locked="0"/>
    </xf>
    <xf numFmtId="49" fontId="46" fillId="0" borderId="1">
      <alignment horizontal="left" vertical="center"/>
    </xf>
    <xf numFmtId="4" fontId="45" fillId="0" borderId="1">
      <alignment horizontal="right" vertical="center"/>
      <protection locked="0"/>
    </xf>
    <xf numFmtId="4" fontId="45" fillId="0" borderId="1">
      <alignment horizontal="right" vertical="center"/>
    </xf>
    <xf numFmtId="49" fontId="43" fillId="0" borderId="1">
      <alignment horizontal="left" vertical="center"/>
      <protection locked="0"/>
    </xf>
    <xf numFmtId="49" fontId="44" fillId="0" borderId="1">
      <alignment horizontal="left" vertical="center"/>
      <protection locked="0"/>
    </xf>
    <xf numFmtId="4" fontId="43" fillId="0" borderId="1">
      <alignment horizontal="right" vertical="center"/>
      <protection locked="0"/>
    </xf>
    <xf numFmtId="0" fontId="47" fillId="0" borderId="13" applyNumberFormat="0" applyFill="0" applyAlignment="0" applyProtection="0"/>
    <xf numFmtId="0" fontId="48" fillId="23" borderId="0" applyNumberFormat="0" applyBorder="0" applyAlignment="0" applyProtection="0"/>
    <xf numFmtId="0" fontId="26" fillId="0" borderId="0"/>
    <xf numFmtId="0" fontId="26" fillId="0" borderId="0"/>
    <xf numFmtId="0" fontId="2" fillId="24" borderId="14" applyNumberFormat="0" applyFont="0" applyAlignment="0" applyProtection="0"/>
    <xf numFmtId="4" fontId="49" fillId="25" borderId="1">
      <alignment horizontal="right" vertical="center"/>
      <protection locked="0"/>
    </xf>
    <xf numFmtId="4" fontId="49" fillId="26" borderId="1">
      <alignment horizontal="right" vertical="center"/>
      <protection locked="0"/>
    </xf>
    <xf numFmtId="4" fontId="49" fillId="27" borderId="1">
      <alignment horizontal="right" vertical="center"/>
      <protection locked="0"/>
    </xf>
    <xf numFmtId="0" fontId="50" fillId="21" borderId="15" applyNumberFormat="0" applyAlignment="0" applyProtection="0"/>
    <xf numFmtId="49" fontId="25" fillId="0" borderId="1">
      <alignment horizontal="left" vertical="center" wrapText="1"/>
      <protection locked="0"/>
    </xf>
    <xf numFmtId="49" fontId="25" fillId="0" borderId="1">
      <alignment horizontal="left" vertical="center" wrapText="1"/>
      <protection locked="0"/>
    </xf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54" fillId="8" borderId="7" applyNumberFormat="0" applyAlignment="0" applyProtection="0"/>
    <xf numFmtId="0" fontId="34" fillId="8" borderId="7" applyNumberFormat="0" applyAlignment="0" applyProtection="0"/>
    <xf numFmtId="0" fontId="55" fillId="21" borderId="15" applyNumberFormat="0" applyAlignment="0" applyProtection="0"/>
    <xf numFmtId="0" fontId="50" fillId="21" borderId="15" applyNumberFormat="0" applyAlignment="0" applyProtection="0"/>
    <xf numFmtId="0" fontId="56" fillId="21" borderId="7" applyNumberFormat="0" applyAlignment="0" applyProtection="0"/>
    <xf numFmtId="0" fontId="23" fillId="21" borderId="7" applyNumberFormat="0" applyAlignment="0" applyProtection="0"/>
    <xf numFmtId="172" fontId="26" fillId="0" borderId="0" applyFont="0" applyFill="0" applyBorder="0" applyAlignment="0" applyProtection="0"/>
    <xf numFmtId="0" fontId="57" fillId="0" borderId="9" applyNumberFormat="0" applyFill="0" applyAlignment="0" applyProtection="0"/>
    <xf numFmtId="0" fontId="30" fillId="0" borderId="9" applyNumberFormat="0" applyFill="0" applyAlignment="0" applyProtection="0"/>
    <xf numFmtId="0" fontId="58" fillId="0" borderId="10" applyNumberFormat="0" applyFill="0" applyAlignment="0" applyProtection="0"/>
    <xf numFmtId="0" fontId="31" fillId="0" borderId="10" applyNumberFormat="0" applyFill="0" applyAlignment="0" applyProtection="0"/>
    <xf numFmtId="0" fontId="59" fillId="0" borderId="11" applyNumberFormat="0" applyFill="0" applyAlignment="0" applyProtection="0"/>
    <xf numFmtId="0" fontId="32" fillId="0" borderId="11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52" fillId="0" borderId="16" applyNumberFormat="0" applyFill="0" applyAlignment="0" applyProtection="0"/>
    <xf numFmtId="0" fontId="61" fillId="22" borderId="8" applyNumberFormat="0" applyAlignment="0" applyProtection="0"/>
    <xf numFmtId="0" fontId="24" fillId="22" borderId="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23" borderId="0" applyNumberFormat="0" applyBorder="0" applyAlignment="0" applyProtection="0"/>
    <xf numFmtId="0" fontId="4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2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5" fillId="4" borderId="0" applyNumberFormat="0" applyBorder="0" applyAlignment="0" applyProtection="0"/>
    <xf numFmtId="0" fontId="22" fillId="4" borderId="0" applyNumberFormat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24" borderId="14" applyNumberFormat="0" applyFont="0" applyAlignment="0" applyProtection="0"/>
    <xf numFmtId="0" fontId="26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8" fillId="0" borderId="13" applyNumberFormat="0" applyFill="0" applyAlignment="0" applyProtection="0"/>
    <xf numFmtId="0" fontId="47" fillId="0" borderId="13" applyNumberFormat="0" applyFill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5" borderId="0" applyNumberFormat="0" applyBorder="0" applyAlignment="0" applyProtection="0"/>
    <xf numFmtId="0" fontId="29" fillId="5" borderId="0" applyNumberFormat="0" applyBorder="0" applyAlignment="0" applyProtection="0"/>
    <xf numFmtId="179" fontId="73" fillId="2" borderId="17" applyFill="0" applyBorder="0">
      <alignment horizontal="center" vertical="center" wrapText="1"/>
      <protection locked="0"/>
    </xf>
    <xf numFmtId="171" fontId="74" fillId="0" borderId="0">
      <alignment wrapText="1"/>
    </xf>
    <xf numFmtId="171" fontId="28" fillId="0" borderId="0">
      <alignment wrapText="1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quotePrefix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6" fontId="10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180" fontId="12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6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68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11;%20&#1076;&#1086;&#1082;&#1091;&#1084;&#1077;&#1085;&#1090;&#1080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13"/>
  <sheetViews>
    <sheetView tabSelected="1" view="pageBreakPreview" zoomScale="70" zoomScaleNormal="70" zoomScaleSheetLayoutView="70" workbookViewId="0">
      <pane xSplit="18588" topLeftCell="K1"/>
      <selection activeCell="H3" sqref="H3"/>
      <selection pane="topRight" activeCell="K6" sqref="K6"/>
    </sheetView>
  </sheetViews>
  <sheetFormatPr defaultColWidth="9.109375" defaultRowHeight="18"/>
  <cols>
    <col min="1" max="1" width="85.6640625" style="1" customWidth="1"/>
    <col min="2" max="2" width="17.88671875" style="6" customWidth="1"/>
    <col min="3" max="3" width="16.5546875" style="6" customWidth="1"/>
    <col min="4" max="4" width="16.88671875" style="6" customWidth="1"/>
    <col min="5" max="5" width="17.44140625" style="1" customWidth="1"/>
    <col min="6" max="6" width="16.33203125" style="1" customWidth="1"/>
    <col min="7" max="7" width="19.109375" style="1" customWidth="1"/>
    <col min="8" max="9" width="16.33203125" style="1" customWidth="1"/>
    <col min="10" max="16384" width="9.109375" style="1"/>
  </cols>
  <sheetData>
    <row r="1" spans="1:9" ht="23.4" customHeight="1">
      <c r="B1" s="2"/>
      <c r="C1" s="2"/>
      <c r="D1" s="2"/>
      <c r="F1" s="3"/>
      <c r="G1" s="3" t="s">
        <v>122</v>
      </c>
      <c r="H1" s="3"/>
      <c r="I1" s="3"/>
    </row>
    <row r="2" spans="1:9" ht="23.4" customHeight="1">
      <c r="B2" s="2"/>
      <c r="C2" s="2"/>
      <c r="D2" s="2"/>
      <c r="F2" s="4" t="s">
        <v>123</v>
      </c>
      <c r="G2" s="4"/>
      <c r="H2" s="4"/>
      <c r="I2" s="4"/>
    </row>
    <row r="3" spans="1:9" ht="19.95" customHeight="1">
      <c r="B3" s="2"/>
      <c r="C3" s="2"/>
      <c r="D3" s="2"/>
      <c r="F3" s="4" t="s">
        <v>124</v>
      </c>
      <c r="G3" s="4"/>
      <c r="H3" s="4"/>
      <c r="I3" s="4"/>
    </row>
    <row r="4" spans="1:9" ht="19.95" customHeight="1">
      <c r="B4" s="2"/>
      <c r="C4" s="2"/>
      <c r="D4" s="2"/>
      <c r="F4" s="96" t="s">
        <v>125</v>
      </c>
      <c r="G4" s="96"/>
      <c r="H4" s="96"/>
      <c r="I4" s="95"/>
    </row>
    <row r="5" spans="1:9" ht="19.95" customHeight="1">
      <c r="B5" s="2"/>
      <c r="C5" s="2"/>
      <c r="D5" s="2"/>
      <c r="F5" s="4"/>
      <c r="G5" s="4"/>
      <c r="H5" s="91" t="s">
        <v>115</v>
      </c>
      <c r="I5" s="92" t="s">
        <v>24</v>
      </c>
    </row>
    <row r="6" spans="1:9" ht="19.95" customHeight="1">
      <c r="B6" s="2"/>
      <c r="C6" s="2"/>
      <c r="D6" s="2"/>
      <c r="F6" s="4"/>
      <c r="G6" s="4"/>
      <c r="H6" s="91" t="s">
        <v>116</v>
      </c>
      <c r="I6" s="92"/>
    </row>
    <row r="7" spans="1:9" ht="19.95" customHeight="1">
      <c r="B7" s="2"/>
      <c r="C7" s="2"/>
      <c r="D7" s="2"/>
      <c r="F7" s="4"/>
      <c r="G7" s="4"/>
      <c r="H7" s="91" t="s">
        <v>117</v>
      </c>
      <c r="I7" s="93"/>
    </row>
    <row r="8" spans="1:9" ht="19.95" customHeight="1">
      <c r="B8" s="2"/>
      <c r="C8" s="2"/>
      <c r="D8" s="2"/>
      <c r="F8" s="4"/>
      <c r="G8" s="4"/>
      <c r="H8" s="94" t="s">
        <v>118</v>
      </c>
      <c r="I8" s="92"/>
    </row>
    <row r="9" spans="1:9" ht="19.95" customHeight="1">
      <c r="B9" s="2"/>
      <c r="C9" s="2"/>
      <c r="D9" s="2"/>
      <c r="F9" s="4"/>
      <c r="G9" s="5"/>
      <c r="H9" s="97" t="s">
        <v>119</v>
      </c>
      <c r="I9" s="98"/>
    </row>
    <row r="10" spans="1:9">
      <c r="B10" s="103"/>
      <c r="C10" s="103"/>
      <c r="D10" s="103"/>
      <c r="E10" s="103"/>
      <c r="H10" s="104" t="s">
        <v>0</v>
      </c>
      <c r="I10" s="104"/>
    </row>
    <row r="11" spans="1:9" ht="61.5" customHeight="1">
      <c r="A11" s="7" t="s">
        <v>1</v>
      </c>
      <c r="B11" s="99" t="s">
        <v>2</v>
      </c>
      <c r="C11" s="99"/>
      <c r="D11" s="99"/>
      <c r="E11" s="99"/>
      <c r="F11" s="99"/>
      <c r="G11" s="105"/>
      <c r="H11" s="8" t="s">
        <v>3</v>
      </c>
      <c r="I11" s="9" t="s">
        <v>4</v>
      </c>
    </row>
    <row r="12" spans="1:9" ht="21">
      <c r="A12" s="7" t="s">
        <v>5</v>
      </c>
      <c r="B12" s="99" t="s">
        <v>6</v>
      </c>
      <c r="C12" s="99"/>
      <c r="D12" s="99"/>
      <c r="E12" s="99"/>
      <c r="F12" s="10"/>
      <c r="G12" s="11"/>
      <c r="H12" s="8" t="s">
        <v>7</v>
      </c>
      <c r="I12" s="12">
        <v>150</v>
      </c>
    </row>
    <row r="13" spans="1:9" ht="21">
      <c r="A13" s="7" t="s">
        <v>8</v>
      </c>
      <c r="B13" s="99" t="s">
        <v>9</v>
      </c>
      <c r="C13" s="99"/>
      <c r="D13" s="99"/>
      <c r="E13" s="99"/>
      <c r="F13" s="13"/>
      <c r="G13" s="14"/>
      <c r="H13" s="8" t="s">
        <v>10</v>
      </c>
      <c r="I13" s="12">
        <v>2123610100</v>
      </c>
    </row>
    <row r="14" spans="1:9" ht="21">
      <c r="A14" s="7" t="s">
        <v>11</v>
      </c>
      <c r="B14" s="99" t="s">
        <v>12</v>
      </c>
      <c r="C14" s="99"/>
      <c r="D14" s="99"/>
      <c r="E14" s="99"/>
      <c r="F14" s="15"/>
      <c r="G14" s="16"/>
      <c r="H14" s="8" t="s">
        <v>13</v>
      </c>
      <c r="I14" s="12"/>
    </row>
    <row r="15" spans="1:9" ht="18.75" customHeight="1">
      <c r="A15" s="7" t="s">
        <v>14</v>
      </c>
      <c r="B15" s="99" t="s">
        <v>15</v>
      </c>
      <c r="C15" s="99"/>
      <c r="D15" s="99"/>
      <c r="E15" s="99"/>
      <c r="F15" s="99"/>
      <c r="G15" s="105"/>
      <c r="H15" s="8" t="s">
        <v>16</v>
      </c>
      <c r="I15" s="12"/>
    </row>
    <row r="16" spans="1:9" ht="21">
      <c r="A16" s="7" t="s">
        <v>17</v>
      </c>
      <c r="B16" s="99" t="s">
        <v>18</v>
      </c>
      <c r="C16" s="99"/>
      <c r="D16" s="99"/>
      <c r="E16" s="99"/>
      <c r="F16" s="15"/>
      <c r="G16" s="17"/>
      <c r="H16" s="18" t="s">
        <v>19</v>
      </c>
      <c r="I16" s="19" t="s">
        <v>20</v>
      </c>
    </row>
    <row r="17" spans="1:9" ht="21">
      <c r="A17" s="7" t="s">
        <v>21</v>
      </c>
      <c r="B17" s="99" t="s">
        <v>22</v>
      </c>
      <c r="C17" s="99"/>
      <c r="D17" s="99"/>
      <c r="E17" s="99"/>
      <c r="F17" s="100" t="s">
        <v>23</v>
      </c>
      <c r="G17" s="101"/>
      <c r="H17" s="102"/>
      <c r="I17" s="20" t="s">
        <v>24</v>
      </c>
    </row>
    <row r="18" spans="1:9" ht="21">
      <c r="A18" s="7" t="s">
        <v>25</v>
      </c>
      <c r="B18" s="99" t="s">
        <v>26</v>
      </c>
      <c r="C18" s="99"/>
      <c r="D18" s="99"/>
      <c r="E18" s="99"/>
      <c r="F18" s="100" t="s">
        <v>27</v>
      </c>
      <c r="G18" s="101"/>
      <c r="H18" s="102"/>
      <c r="I18" s="21"/>
    </row>
    <row r="19" spans="1:9" ht="21">
      <c r="A19" s="7" t="s">
        <v>28</v>
      </c>
      <c r="B19" s="100">
        <v>155</v>
      </c>
      <c r="C19" s="100"/>
      <c r="D19" s="100"/>
      <c r="E19" s="100"/>
      <c r="F19" s="15"/>
      <c r="G19" s="15"/>
      <c r="H19" s="15"/>
      <c r="I19" s="16"/>
    </row>
    <row r="20" spans="1:9" ht="21">
      <c r="A20" s="7" t="s">
        <v>29</v>
      </c>
      <c r="B20" s="99" t="s">
        <v>30</v>
      </c>
      <c r="C20" s="99"/>
      <c r="D20" s="99"/>
      <c r="E20" s="99"/>
      <c r="F20" s="99"/>
      <c r="G20" s="13"/>
      <c r="H20" s="13"/>
      <c r="I20" s="14"/>
    </row>
    <row r="21" spans="1:9" ht="21">
      <c r="A21" s="7" t="s">
        <v>31</v>
      </c>
      <c r="B21" s="99" t="s">
        <v>106</v>
      </c>
      <c r="C21" s="99"/>
      <c r="D21" s="99"/>
      <c r="E21" s="99"/>
      <c r="F21" s="22"/>
      <c r="G21" s="15"/>
      <c r="H21" s="15"/>
      <c r="I21" s="16"/>
    </row>
    <row r="22" spans="1:9" ht="35.25" customHeight="1">
      <c r="A22" s="7" t="s">
        <v>32</v>
      </c>
      <c r="B22" s="99" t="s">
        <v>107</v>
      </c>
      <c r="C22" s="99"/>
      <c r="D22" s="99"/>
      <c r="E22" s="99"/>
      <c r="F22" s="23"/>
      <c r="G22" s="13"/>
      <c r="H22" s="13"/>
      <c r="I22" s="14"/>
    </row>
    <row r="23" spans="1:9" ht="4.5" customHeight="1"/>
    <row r="24" spans="1:9" ht="26.25" customHeight="1">
      <c r="A24" s="106" t="s">
        <v>110</v>
      </c>
      <c r="B24" s="106"/>
      <c r="C24" s="106"/>
      <c r="D24" s="106"/>
      <c r="E24" s="106"/>
      <c r="F24" s="106"/>
      <c r="G24" s="106"/>
      <c r="H24" s="106"/>
      <c r="I24" s="106"/>
    </row>
    <row r="25" spans="1:9" ht="18.75" customHeight="1">
      <c r="A25" s="24"/>
      <c r="B25" s="25"/>
      <c r="C25" s="24"/>
      <c r="D25" s="24"/>
      <c r="E25" s="24"/>
      <c r="F25" s="26"/>
      <c r="G25" s="26"/>
      <c r="H25" s="26"/>
      <c r="I25" s="26" t="s">
        <v>22</v>
      </c>
    </row>
    <row r="26" spans="1:9" ht="36" customHeight="1">
      <c r="A26" s="104" t="s">
        <v>33</v>
      </c>
      <c r="B26" s="111" t="s">
        <v>34</v>
      </c>
      <c r="C26" s="116" t="s">
        <v>113</v>
      </c>
      <c r="D26" s="116" t="s">
        <v>111</v>
      </c>
      <c r="E26" s="111" t="s">
        <v>114</v>
      </c>
      <c r="F26" s="111" t="s">
        <v>35</v>
      </c>
      <c r="G26" s="111"/>
      <c r="H26" s="111"/>
      <c r="I26" s="111"/>
    </row>
    <row r="27" spans="1:9" ht="61.5" customHeight="1">
      <c r="A27" s="104"/>
      <c r="B27" s="111"/>
      <c r="C27" s="116"/>
      <c r="D27" s="116"/>
      <c r="E27" s="111"/>
      <c r="F27" s="27" t="s">
        <v>36</v>
      </c>
      <c r="G27" s="27" t="s">
        <v>37</v>
      </c>
      <c r="H27" s="27" t="s">
        <v>38</v>
      </c>
      <c r="I27" s="27" t="s">
        <v>39</v>
      </c>
    </row>
    <row r="28" spans="1:9" ht="18" customHeight="1">
      <c r="A28" s="28">
        <v>1</v>
      </c>
      <c r="B28" s="29">
        <v>2</v>
      </c>
      <c r="C28" s="29">
        <v>3</v>
      </c>
      <c r="D28" s="29">
        <v>4</v>
      </c>
      <c r="E28" s="30">
        <v>5</v>
      </c>
      <c r="F28" s="29">
        <v>6</v>
      </c>
      <c r="G28" s="29">
        <v>7</v>
      </c>
      <c r="H28" s="29">
        <v>8</v>
      </c>
      <c r="I28" s="29">
        <v>9</v>
      </c>
    </row>
    <row r="29" spans="1:9" ht="18" customHeight="1">
      <c r="A29" s="31" t="s">
        <v>40</v>
      </c>
      <c r="B29" s="29">
        <v>850</v>
      </c>
      <c r="C29" s="32">
        <v>5344.9</v>
      </c>
      <c r="D29" s="33">
        <v>3261.2</v>
      </c>
      <c r="E29" s="34">
        <v>3659.2</v>
      </c>
      <c r="F29" s="33"/>
      <c r="G29" s="33"/>
      <c r="H29" s="33"/>
      <c r="I29" s="33"/>
    </row>
    <row r="30" spans="1:9" ht="27" customHeight="1">
      <c r="A30" s="35"/>
      <c r="B30" s="1"/>
      <c r="C30" s="1"/>
      <c r="D30" s="1"/>
      <c r="E30" s="35"/>
    </row>
    <row r="31" spans="1:9" ht="18" customHeight="1">
      <c r="A31" s="112" t="s">
        <v>41</v>
      </c>
      <c r="B31" s="112"/>
      <c r="C31" s="112"/>
      <c r="D31" s="112"/>
      <c r="E31" s="112"/>
      <c r="F31" s="112"/>
      <c r="G31" s="112"/>
      <c r="H31" s="112"/>
      <c r="I31" s="113"/>
    </row>
    <row r="32" spans="1:9" s="36" customFormat="1" ht="20.100000000000001" customHeight="1">
      <c r="A32" s="114" t="s">
        <v>42</v>
      </c>
      <c r="B32" s="114"/>
      <c r="C32" s="114"/>
      <c r="D32" s="114"/>
      <c r="E32" s="114"/>
      <c r="F32" s="114"/>
      <c r="G32" s="114"/>
      <c r="H32" s="114"/>
      <c r="I32" s="114"/>
    </row>
    <row r="33" spans="1:9" s="36" customFormat="1" ht="17.399999999999999">
      <c r="A33" s="38" t="s">
        <v>43</v>
      </c>
      <c r="B33" s="39">
        <v>100</v>
      </c>
      <c r="C33" s="40">
        <v>44428.6</v>
      </c>
      <c r="D33" s="40">
        <f>D34</f>
        <v>45213</v>
      </c>
      <c r="E33" s="41">
        <f>F33+G33+H33+I33</f>
        <v>45200</v>
      </c>
      <c r="F33" s="42">
        <f>F34</f>
        <v>11300</v>
      </c>
      <c r="G33" s="42">
        <f>G34</f>
        <v>11300</v>
      </c>
      <c r="H33" s="42">
        <f>H34</f>
        <v>11300</v>
      </c>
      <c r="I33" s="42">
        <f>I34</f>
        <v>11300</v>
      </c>
    </row>
    <row r="34" spans="1:9" s="36" customFormat="1" ht="18.75" customHeight="1">
      <c r="A34" s="43" t="s">
        <v>44</v>
      </c>
      <c r="B34" s="44">
        <v>101</v>
      </c>
      <c r="C34" s="37">
        <v>44428.6</v>
      </c>
      <c r="D34" s="45">
        <v>45213</v>
      </c>
      <c r="E34" s="41">
        <f>F34+G34+H34+I34</f>
        <v>45200</v>
      </c>
      <c r="F34" s="37">
        <v>11300</v>
      </c>
      <c r="G34" s="37">
        <v>11300</v>
      </c>
      <c r="H34" s="37">
        <v>11300</v>
      </c>
      <c r="I34" s="37">
        <v>11300</v>
      </c>
    </row>
    <row r="35" spans="1:9" s="36" customFormat="1">
      <c r="A35" s="38" t="s">
        <v>45</v>
      </c>
      <c r="B35" s="39">
        <v>110</v>
      </c>
      <c r="C35" s="40">
        <v>1468.7</v>
      </c>
      <c r="D35" s="40">
        <f>D36</f>
        <v>1456.5</v>
      </c>
      <c r="E35" s="70">
        <f t="shared" ref="E35:E39" si="0">F35+G35+H35+I35</f>
        <v>1600</v>
      </c>
      <c r="F35" s="85">
        <f>F36</f>
        <v>619.5</v>
      </c>
      <c r="G35" s="85">
        <f>G36</f>
        <v>147.6</v>
      </c>
      <c r="H35" s="85">
        <f>H36</f>
        <v>286.39999999999998</v>
      </c>
      <c r="I35" s="85">
        <f>I36</f>
        <v>546.5</v>
      </c>
    </row>
    <row r="36" spans="1:9" s="36" customFormat="1">
      <c r="A36" s="47" t="s">
        <v>46</v>
      </c>
      <c r="B36" s="44">
        <v>111</v>
      </c>
      <c r="C36" s="37">
        <v>1468.7</v>
      </c>
      <c r="D36" s="37">
        <v>1456.5</v>
      </c>
      <c r="E36" s="70">
        <f t="shared" si="0"/>
        <v>1600</v>
      </c>
      <c r="F36" s="54">
        <v>619.5</v>
      </c>
      <c r="G36" s="54">
        <v>147.6</v>
      </c>
      <c r="H36" s="54">
        <v>286.39999999999998</v>
      </c>
      <c r="I36" s="54">
        <v>546.5</v>
      </c>
    </row>
    <row r="37" spans="1:9" s="36" customFormat="1">
      <c r="A37" s="38" t="s">
        <v>47</v>
      </c>
      <c r="B37" s="39">
        <v>120</v>
      </c>
      <c r="C37" s="40">
        <v>1031.5</v>
      </c>
      <c r="D37" s="40">
        <v>1075</v>
      </c>
      <c r="E37" s="70">
        <f t="shared" si="0"/>
        <v>1000</v>
      </c>
      <c r="F37" s="85">
        <v>250</v>
      </c>
      <c r="G37" s="85">
        <v>250</v>
      </c>
      <c r="H37" s="85">
        <v>250</v>
      </c>
      <c r="I37" s="85">
        <v>250</v>
      </c>
    </row>
    <row r="38" spans="1:9" s="36" customFormat="1" ht="17.399999999999999">
      <c r="A38" s="38" t="s">
        <v>48</v>
      </c>
      <c r="B38" s="39">
        <v>130</v>
      </c>
      <c r="C38" s="41">
        <v>0.6</v>
      </c>
      <c r="D38" s="41"/>
      <c r="E38" s="41"/>
      <c r="F38" s="41"/>
      <c r="G38" s="41"/>
      <c r="H38" s="41"/>
      <c r="I38" s="41"/>
    </row>
    <row r="39" spans="1:9" s="36" customFormat="1" ht="21.75" customHeight="1">
      <c r="A39" s="38" t="s">
        <v>49</v>
      </c>
      <c r="B39" s="48">
        <v>140</v>
      </c>
      <c r="C39" s="40">
        <v>598.6</v>
      </c>
      <c r="D39" s="40">
        <v>457</v>
      </c>
      <c r="E39" s="41">
        <f t="shared" si="0"/>
        <v>400</v>
      </c>
      <c r="F39" s="40">
        <v>100</v>
      </c>
      <c r="G39" s="40">
        <v>100</v>
      </c>
      <c r="H39" s="40">
        <v>100</v>
      </c>
      <c r="I39" s="40">
        <v>100</v>
      </c>
    </row>
    <row r="40" spans="1:9" s="36" customFormat="1" ht="17.399999999999999">
      <c r="A40" s="38" t="s">
        <v>50</v>
      </c>
      <c r="B40" s="49">
        <v>150</v>
      </c>
      <c r="C40" s="40"/>
      <c r="D40" s="40"/>
      <c r="E40" s="41"/>
      <c r="F40" s="40"/>
      <c r="G40" s="40"/>
      <c r="H40" s="40"/>
      <c r="I40" s="40"/>
    </row>
    <row r="41" spans="1:9" s="36" customFormat="1">
      <c r="A41" s="43" t="s">
        <v>51</v>
      </c>
      <c r="B41" s="50"/>
      <c r="C41" s="40">
        <f>C33+C35+C37+C38+C40+C39</f>
        <v>47527.999999999993</v>
      </c>
      <c r="D41" s="40">
        <f t="shared" ref="D41:I41" si="1">D33+D35+D37+D38+D39+D40</f>
        <v>48201.5</v>
      </c>
      <c r="E41" s="41">
        <f t="shared" si="1"/>
        <v>48200</v>
      </c>
      <c r="F41" s="51">
        <f t="shared" si="1"/>
        <v>12269.5</v>
      </c>
      <c r="G41" s="51">
        <f t="shared" si="1"/>
        <v>11797.6</v>
      </c>
      <c r="H41" s="51">
        <f t="shared" si="1"/>
        <v>11936.4</v>
      </c>
      <c r="I41" s="52">
        <f t="shared" si="1"/>
        <v>12196.5</v>
      </c>
    </row>
    <row r="42" spans="1:9" ht="20.100000000000001" customHeight="1">
      <c r="A42" s="115" t="s">
        <v>52</v>
      </c>
      <c r="B42" s="112"/>
      <c r="C42" s="112"/>
      <c r="D42" s="112"/>
      <c r="E42" s="112"/>
      <c r="F42" s="112"/>
      <c r="G42" s="112"/>
      <c r="H42" s="112"/>
      <c r="I42" s="113"/>
    </row>
    <row r="43" spans="1:9" ht="20.100000000000001" customHeight="1">
      <c r="A43" s="43" t="s">
        <v>53</v>
      </c>
      <c r="B43" s="28">
        <v>200</v>
      </c>
      <c r="C43" s="37">
        <v>34542.699999999997</v>
      </c>
      <c r="D43" s="37">
        <v>33640</v>
      </c>
      <c r="E43" s="40">
        <f t="shared" ref="E43:E55" si="2">F43+G43+H43+I43</f>
        <v>33700</v>
      </c>
      <c r="F43" s="37">
        <v>8200</v>
      </c>
      <c r="G43" s="37">
        <v>8500</v>
      </c>
      <c r="H43" s="37">
        <v>8800</v>
      </c>
      <c r="I43" s="37">
        <v>8200</v>
      </c>
    </row>
    <row r="44" spans="1:9" ht="20.100000000000001" customHeight="1">
      <c r="A44" s="43" t="s">
        <v>54</v>
      </c>
      <c r="B44" s="28">
        <v>210</v>
      </c>
      <c r="C44" s="37">
        <v>6916.7</v>
      </c>
      <c r="D44" s="37">
        <v>6724</v>
      </c>
      <c r="E44" s="40">
        <f t="shared" si="2"/>
        <v>7077</v>
      </c>
      <c r="F44" s="37">
        <v>1722</v>
      </c>
      <c r="G44" s="37">
        <v>1785</v>
      </c>
      <c r="H44" s="37">
        <v>1848</v>
      </c>
      <c r="I44" s="37">
        <v>1722</v>
      </c>
    </row>
    <row r="45" spans="1:9" ht="20.100000000000001" customHeight="1">
      <c r="A45" s="43" t="s">
        <v>55</v>
      </c>
      <c r="B45" s="28">
        <v>220</v>
      </c>
      <c r="C45" s="37">
        <v>1036.5999999999999</v>
      </c>
      <c r="D45" s="37">
        <v>1000</v>
      </c>
      <c r="E45" s="40">
        <f>F45+G45+H45+I45</f>
        <v>1000</v>
      </c>
      <c r="F45" s="53">
        <v>250</v>
      </c>
      <c r="G45" s="53">
        <v>250</v>
      </c>
      <c r="H45" s="53">
        <v>250</v>
      </c>
      <c r="I45" s="53">
        <v>250</v>
      </c>
    </row>
    <row r="46" spans="1:9" ht="20.100000000000001" customHeight="1">
      <c r="A46" s="43" t="s">
        <v>56</v>
      </c>
      <c r="B46" s="28">
        <v>230</v>
      </c>
      <c r="C46" s="37">
        <v>335.2</v>
      </c>
      <c r="D46" s="37">
        <v>400</v>
      </c>
      <c r="E46" s="40">
        <f t="shared" si="2"/>
        <v>400</v>
      </c>
      <c r="F46" s="37">
        <v>100</v>
      </c>
      <c r="G46" s="37">
        <v>100</v>
      </c>
      <c r="H46" s="37">
        <v>100</v>
      </c>
      <c r="I46" s="37">
        <v>100</v>
      </c>
    </row>
    <row r="47" spans="1:9" ht="20.100000000000001" customHeight="1">
      <c r="A47" s="43" t="s">
        <v>57</v>
      </c>
      <c r="B47" s="28">
        <v>240</v>
      </c>
      <c r="C47" s="37">
        <v>0</v>
      </c>
      <c r="D47" s="37">
        <v>0</v>
      </c>
      <c r="E47" s="40">
        <f t="shared" si="2"/>
        <v>0</v>
      </c>
      <c r="F47" s="37">
        <v>0</v>
      </c>
      <c r="G47" s="37">
        <v>0</v>
      </c>
      <c r="H47" s="37">
        <v>0</v>
      </c>
      <c r="I47" s="37">
        <v>0</v>
      </c>
    </row>
    <row r="48" spans="1:9" ht="20.100000000000001" customHeight="1">
      <c r="A48" s="43" t="s">
        <v>58</v>
      </c>
      <c r="B48" s="28">
        <v>250</v>
      </c>
      <c r="C48" s="37">
        <v>1712.8</v>
      </c>
      <c r="D48" s="37">
        <v>1710</v>
      </c>
      <c r="E48" s="40">
        <f t="shared" si="2"/>
        <v>2600</v>
      </c>
      <c r="F48" s="53">
        <v>650</v>
      </c>
      <c r="G48" s="53">
        <v>650</v>
      </c>
      <c r="H48" s="53">
        <v>650</v>
      </c>
      <c r="I48" s="53">
        <v>650</v>
      </c>
    </row>
    <row r="49" spans="1:9" ht="20.100000000000001" customHeight="1">
      <c r="A49" s="43" t="s">
        <v>59</v>
      </c>
      <c r="B49" s="28">
        <v>260</v>
      </c>
      <c r="C49" s="37">
        <v>58.8</v>
      </c>
      <c r="D49" s="37">
        <v>90</v>
      </c>
      <c r="E49" s="40">
        <f t="shared" si="2"/>
        <v>90</v>
      </c>
      <c r="F49" s="37">
        <v>25</v>
      </c>
      <c r="G49" s="37">
        <v>25</v>
      </c>
      <c r="H49" s="37">
        <v>25</v>
      </c>
      <c r="I49" s="37">
        <v>15</v>
      </c>
    </row>
    <row r="50" spans="1:9" ht="20.100000000000001" customHeight="1">
      <c r="A50" s="43" t="s">
        <v>60</v>
      </c>
      <c r="B50" s="28">
        <v>270</v>
      </c>
      <c r="C50" s="40">
        <v>1468.7</v>
      </c>
      <c r="D50" s="40">
        <f>D52+D53+D55</f>
        <v>1456.5</v>
      </c>
      <c r="E50" s="40">
        <f t="shared" si="2"/>
        <v>1600</v>
      </c>
      <c r="F50" s="40">
        <f>F51+F52+F53+F55</f>
        <v>619.6</v>
      </c>
      <c r="G50" s="40">
        <f>G51+G52+G53+G55</f>
        <v>147.70000000000002</v>
      </c>
      <c r="H50" s="40">
        <f>H51+H52+H53+H55</f>
        <v>286.10000000000002</v>
      </c>
      <c r="I50" s="40">
        <f>I51+I52+I53+I55</f>
        <v>546.59999999999991</v>
      </c>
    </row>
    <row r="51" spans="1:9" ht="20.100000000000001" customHeight="1">
      <c r="A51" s="47" t="s">
        <v>61</v>
      </c>
      <c r="B51" s="50">
        <v>271</v>
      </c>
      <c r="C51" s="54">
        <v>0</v>
      </c>
      <c r="D51" s="54">
        <v>0</v>
      </c>
      <c r="E51" s="54">
        <f t="shared" si="2"/>
        <v>0</v>
      </c>
      <c r="F51" s="37">
        <v>0</v>
      </c>
      <c r="G51" s="37">
        <v>0</v>
      </c>
      <c r="H51" s="37">
        <v>0</v>
      </c>
      <c r="I51" s="37">
        <v>0</v>
      </c>
    </row>
    <row r="52" spans="1:9" ht="20.100000000000001" customHeight="1">
      <c r="A52" s="47" t="s">
        <v>62</v>
      </c>
      <c r="B52" s="50">
        <v>272</v>
      </c>
      <c r="C52" s="54">
        <v>4.3</v>
      </c>
      <c r="D52" s="55">
        <v>8.6999999999999993</v>
      </c>
      <c r="E52" s="90">
        <f>F52+G52+H52+I52</f>
        <v>10.5</v>
      </c>
      <c r="F52" s="54">
        <v>3.2</v>
      </c>
      <c r="G52" s="54">
        <v>1.8</v>
      </c>
      <c r="H52" s="54">
        <v>2.7</v>
      </c>
      <c r="I52" s="54">
        <v>2.8</v>
      </c>
    </row>
    <row r="53" spans="1:9" ht="20.100000000000001" customHeight="1">
      <c r="A53" s="47" t="s">
        <v>63</v>
      </c>
      <c r="B53" s="50">
        <v>273</v>
      </c>
      <c r="C53" s="54">
        <v>991.4</v>
      </c>
      <c r="D53" s="54">
        <v>1229</v>
      </c>
      <c r="E53" s="86">
        <f t="shared" si="2"/>
        <v>1346.1</v>
      </c>
      <c r="F53" s="54">
        <v>608.4</v>
      </c>
      <c r="G53" s="54">
        <v>137.9</v>
      </c>
      <c r="H53" s="54">
        <v>64</v>
      </c>
      <c r="I53" s="54">
        <v>535.79999999999995</v>
      </c>
    </row>
    <row r="54" spans="1:9" ht="20.100000000000001" customHeight="1">
      <c r="A54" s="47" t="s">
        <v>64</v>
      </c>
      <c r="B54" s="50">
        <v>274</v>
      </c>
      <c r="C54" s="54"/>
      <c r="D54" s="54"/>
      <c r="E54" s="86">
        <f t="shared" si="2"/>
        <v>0</v>
      </c>
      <c r="F54" s="88"/>
      <c r="G54" s="88"/>
      <c r="H54" s="88"/>
      <c r="I54" s="88"/>
    </row>
    <row r="55" spans="1:9" ht="20.100000000000001" customHeight="1">
      <c r="A55" s="47" t="s">
        <v>65</v>
      </c>
      <c r="B55" s="50">
        <v>275</v>
      </c>
      <c r="C55" s="54">
        <v>473</v>
      </c>
      <c r="D55" s="54">
        <v>218.8</v>
      </c>
      <c r="E55" s="86">
        <f t="shared" si="2"/>
        <v>243.4</v>
      </c>
      <c r="F55" s="54">
        <v>8</v>
      </c>
      <c r="G55" s="54">
        <v>8</v>
      </c>
      <c r="H55" s="54">
        <v>219.4</v>
      </c>
      <c r="I55" s="54">
        <v>8</v>
      </c>
    </row>
    <row r="56" spans="1:9" ht="20.100000000000001" customHeight="1">
      <c r="A56" s="56" t="s">
        <v>66</v>
      </c>
      <c r="B56" s="57">
        <v>276</v>
      </c>
      <c r="C56" s="46"/>
      <c r="D56" s="46"/>
      <c r="E56" s="87"/>
      <c r="F56" s="89"/>
      <c r="G56" s="89"/>
      <c r="H56" s="89"/>
      <c r="I56" s="89"/>
    </row>
    <row r="57" spans="1:9" ht="37.5" customHeight="1">
      <c r="A57" s="58" t="s">
        <v>67</v>
      </c>
      <c r="B57" s="57">
        <v>280</v>
      </c>
      <c r="C57" s="46">
        <v>1031.5</v>
      </c>
      <c r="D57" s="46">
        <v>1075</v>
      </c>
      <c r="E57" s="70">
        <f>SUM(F57:I57)</f>
        <v>1000</v>
      </c>
      <c r="F57" s="85">
        <v>250</v>
      </c>
      <c r="G57" s="85">
        <v>250</v>
      </c>
      <c r="H57" s="85">
        <v>250</v>
      </c>
      <c r="I57" s="85">
        <v>250</v>
      </c>
    </row>
    <row r="58" spans="1:9" ht="20.100000000000001" customHeight="1">
      <c r="A58" s="58" t="s">
        <v>68</v>
      </c>
      <c r="B58" s="57">
        <v>290</v>
      </c>
      <c r="C58" s="46">
        <v>0</v>
      </c>
      <c r="D58" s="46">
        <v>0</v>
      </c>
      <c r="E58" s="41">
        <f t="shared" ref="E58:E64" si="3">SUM(F58:I58)</f>
        <v>0</v>
      </c>
      <c r="F58" s="46">
        <v>0</v>
      </c>
      <c r="G58" s="46">
        <v>0</v>
      </c>
      <c r="H58" s="46">
        <v>0</v>
      </c>
      <c r="I58" s="46">
        <v>0</v>
      </c>
    </row>
    <row r="59" spans="1:9" ht="20.100000000000001" customHeight="1">
      <c r="A59" s="58" t="s">
        <v>69</v>
      </c>
      <c r="B59" s="57">
        <v>300</v>
      </c>
      <c r="C59" s="46"/>
      <c r="D59" s="46"/>
      <c r="E59" s="41">
        <f t="shared" si="3"/>
        <v>0</v>
      </c>
      <c r="F59" s="46"/>
      <c r="G59" s="46"/>
      <c r="H59" s="46"/>
      <c r="I59" s="46"/>
    </row>
    <row r="60" spans="1:9" ht="20.100000000000001" customHeight="1">
      <c r="A60" s="58" t="s">
        <v>70</v>
      </c>
      <c r="B60" s="57">
        <v>310</v>
      </c>
      <c r="C60" s="46"/>
      <c r="D60" s="46"/>
      <c r="E60" s="41">
        <f t="shared" si="3"/>
        <v>0</v>
      </c>
      <c r="F60" s="46"/>
      <c r="G60" s="46"/>
      <c r="H60" s="46"/>
      <c r="I60" s="46">
        <v>0</v>
      </c>
    </row>
    <row r="61" spans="1:9" ht="20.100000000000001" customHeight="1">
      <c r="A61" s="58" t="s">
        <v>71</v>
      </c>
      <c r="B61" s="57">
        <v>320</v>
      </c>
      <c r="C61" s="46"/>
      <c r="D61" s="46">
        <v>846</v>
      </c>
      <c r="E61" s="41">
        <f t="shared" si="3"/>
        <v>0</v>
      </c>
      <c r="F61" s="46"/>
      <c r="G61" s="46"/>
      <c r="H61" s="46"/>
      <c r="I61" s="46"/>
    </row>
    <row r="62" spans="1:9" ht="20.100000000000001" customHeight="1">
      <c r="A62" s="58"/>
      <c r="B62" s="57">
        <v>321</v>
      </c>
      <c r="C62" s="46"/>
      <c r="D62" s="46"/>
      <c r="E62" s="41">
        <f t="shared" si="3"/>
        <v>0</v>
      </c>
      <c r="F62" s="46"/>
      <c r="G62" s="46"/>
      <c r="H62" s="46"/>
      <c r="I62" s="46"/>
    </row>
    <row r="63" spans="1:9" ht="20.100000000000001" customHeight="1">
      <c r="A63" s="58"/>
      <c r="B63" s="57">
        <v>322</v>
      </c>
      <c r="C63" s="46"/>
      <c r="D63" s="46"/>
      <c r="E63" s="41">
        <f t="shared" si="3"/>
        <v>0</v>
      </c>
      <c r="F63" s="46"/>
      <c r="G63" s="46"/>
      <c r="H63" s="46"/>
      <c r="I63" s="46"/>
    </row>
    <row r="64" spans="1:9" ht="19.5" customHeight="1">
      <c r="A64" s="58" t="s">
        <v>72</v>
      </c>
      <c r="B64" s="57">
        <v>330</v>
      </c>
      <c r="C64" s="41">
        <f>C43+C44+C45+C46+C47+C48+C49+C50+C57+C58+C60</f>
        <v>47102.999999999993</v>
      </c>
      <c r="D64" s="41">
        <f>D43+D44+D45+D46+D47+D48+D49+D50+D57+D61</f>
        <v>46941.5</v>
      </c>
      <c r="E64" s="41">
        <f t="shared" si="3"/>
        <v>47467</v>
      </c>
      <c r="F64" s="41">
        <f>F43+F44+F45+F46+F47+F48+F49+F50+F57+F58+F59+F60+F61</f>
        <v>11816.6</v>
      </c>
      <c r="G64" s="41">
        <f>G43+G44+G45+G46+G47+G48+G49+G50+G57+G58+G59+G60+G61</f>
        <v>11707.7</v>
      </c>
      <c r="H64" s="41">
        <f>H43+H44+H45+H46+H47+H48+H49+H50+H57+H58+H59+H60+H61</f>
        <v>12209.1</v>
      </c>
      <c r="I64" s="41">
        <f>I43+I44+I45+I46+I47+I48+I49+I50+I58+I61+I59+I60+I57</f>
        <v>11733.6</v>
      </c>
    </row>
    <row r="65" spans="1:9" ht="19.5" customHeight="1">
      <c r="A65" s="107" t="s">
        <v>73</v>
      </c>
      <c r="B65" s="108"/>
      <c r="C65" s="108"/>
      <c r="D65" s="108"/>
      <c r="E65" s="108"/>
      <c r="F65" s="108"/>
      <c r="G65" s="108"/>
      <c r="H65" s="108"/>
      <c r="I65" s="109"/>
    </row>
    <row r="66" spans="1:9" ht="19.5" customHeight="1">
      <c r="A66" s="58" t="s">
        <v>74</v>
      </c>
      <c r="B66" s="57">
        <v>400</v>
      </c>
      <c r="C66" s="83">
        <v>1371.8</v>
      </c>
      <c r="D66" s="46">
        <f>D45+D46</f>
        <v>1400</v>
      </c>
      <c r="E66" s="41">
        <f>E45+E46+E47</f>
        <v>1400</v>
      </c>
      <c r="F66" s="46">
        <f>F45+F46+F47</f>
        <v>350</v>
      </c>
      <c r="G66" s="46">
        <f t="shared" ref="G66:I66" si="4">G45+G46+G47</f>
        <v>350</v>
      </c>
      <c r="H66" s="46">
        <f t="shared" si="4"/>
        <v>350</v>
      </c>
      <c r="I66" s="46">
        <f t="shared" si="4"/>
        <v>350</v>
      </c>
    </row>
    <row r="67" spans="1:9" ht="19.5" customHeight="1">
      <c r="A67" s="58" t="s">
        <v>75</v>
      </c>
      <c r="B67" s="57">
        <v>410</v>
      </c>
      <c r="C67" s="46">
        <f t="shared" ref="C67:I68" si="5">C43</f>
        <v>34542.699999999997</v>
      </c>
      <c r="D67" s="46">
        <f t="shared" si="5"/>
        <v>33640</v>
      </c>
      <c r="E67" s="41">
        <f t="shared" si="5"/>
        <v>33700</v>
      </c>
      <c r="F67" s="46">
        <f t="shared" si="5"/>
        <v>8200</v>
      </c>
      <c r="G67" s="46">
        <f t="shared" si="5"/>
        <v>8500</v>
      </c>
      <c r="H67" s="46">
        <f t="shared" si="5"/>
        <v>8800</v>
      </c>
      <c r="I67" s="46">
        <f t="shared" si="5"/>
        <v>8200</v>
      </c>
    </row>
    <row r="68" spans="1:9" ht="19.5" customHeight="1">
      <c r="A68" s="58" t="s">
        <v>76</v>
      </c>
      <c r="B68" s="57">
        <v>420</v>
      </c>
      <c r="C68" s="46">
        <f t="shared" si="5"/>
        <v>6916.7</v>
      </c>
      <c r="D68" s="46">
        <f t="shared" si="5"/>
        <v>6724</v>
      </c>
      <c r="E68" s="41">
        <f t="shared" si="5"/>
        <v>7077</v>
      </c>
      <c r="F68" s="46">
        <f t="shared" si="5"/>
        <v>1722</v>
      </c>
      <c r="G68" s="46">
        <f t="shared" si="5"/>
        <v>1785</v>
      </c>
      <c r="H68" s="46">
        <f t="shared" si="5"/>
        <v>1848</v>
      </c>
      <c r="I68" s="46">
        <f t="shared" si="5"/>
        <v>1722</v>
      </c>
    </row>
    <row r="69" spans="1:9" ht="19.5" customHeight="1">
      <c r="A69" s="58" t="s">
        <v>70</v>
      </c>
      <c r="B69" s="57">
        <v>430</v>
      </c>
      <c r="C69" s="46"/>
      <c r="D69" s="46"/>
      <c r="E69" s="41">
        <f>SUM(F69:I69)</f>
        <v>0</v>
      </c>
      <c r="F69" s="46"/>
      <c r="G69" s="46"/>
      <c r="H69" s="46"/>
      <c r="I69" s="46"/>
    </row>
    <row r="70" spans="1:9" ht="19.5" customHeight="1">
      <c r="A70" s="58" t="s">
        <v>77</v>
      </c>
      <c r="B70" s="57">
        <v>440</v>
      </c>
      <c r="C70" s="46">
        <v>4271.8</v>
      </c>
      <c r="D70" s="46">
        <f>D48+D49+D50+D57+D61</f>
        <v>5177.5</v>
      </c>
      <c r="E70" s="41">
        <f>E48+E49+E50+E57+E58</f>
        <v>5290</v>
      </c>
      <c r="F70" s="46">
        <f>F48+F49+F50+F57+F58+F61</f>
        <v>1544.6</v>
      </c>
      <c r="G70" s="46">
        <f t="shared" ref="G70:I70" si="6">G48+G49+G50+G57+G58+G61</f>
        <v>1072.7</v>
      </c>
      <c r="H70" s="46">
        <f t="shared" si="6"/>
        <v>1211.0999999999999</v>
      </c>
      <c r="I70" s="46">
        <f t="shared" si="6"/>
        <v>1461.6</v>
      </c>
    </row>
    <row r="71" spans="1:9" ht="19.5" customHeight="1">
      <c r="A71" s="58" t="s">
        <v>78</v>
      </c>
      <c r="B71" s="57">
        <v>450</v>
      </c>
      <c r="C71" s="41">
        <f t="shared" ref="C71:I71" si="7">SUM(C66:C70)</f>
        <v>47103</v>
      </c>
      <c r="D71" s="41">
        <f t="shared" si="7"/>
        <v>46941.5</v>
      </c>
      <c r="E71" s="41">
        <f t="shared" si="7"/>
        <v>47467</v>
      </c>
      <c r="F71" s="41">
        <f t="shared" si="7"/>
        <v>11816.6</v>
      </c>
      <c r="G71" s="41">
        <f t="shared" si="7"/>
        <v>11707.7</v>
      </c>
      <c r="H71" s="41">
        <f t="shared" si="7"/>
        <v>12209.1</v>
      </c>
      <c r="I71" s="41">
        <f t="shared" si="7"/>
        <v>11733.6</v>
      </c>
    </row>
    <row r="72" spans="1:9" ht="20.100000000000001" customHeight="1">
      <c r="A72" s="107" t="s">
        <v>79</v>
      </c>
      <c r="B72" s="108"/>
      <c r="C72" s="108"/>
      <c r="D72" s="108"/>
      <c r="E72" s="108"/>
      <c r="F72" s="108"/>
      <c r="G72" s="108"/>
      <c r="H72" s="108"/>
      <c r="I72" s="109"/>
    </row>
    <row r="73" spans="1:9" ht="20.100000000000001" customHeight="1">
      <c r="A73" s="58" t="s">
        <v>80</v>
      </c>
      <c r="B73" s="57">
        <v>500</v>
      </c>
      <c r="C73" s="41">
        <f>C74</f>
        <v>0</v>
      </c>
      <c r="D73" s="59"/>
      <c r="E73" s="41">
        <f>SUM(F73:I73)</f>
        <v>0</v>
      </c>
      <c r="F73" s="41"/>
      <c r="G73" s="41">
        <f>SUM(G74)</f>
        <v>0</v>
      </c>
      <c r="H73" s="41">
        <f>SUM(H74)</f>
        <v>0</v>
      </c>
      <c r="I73" s="41">
        <f>SUM(I74)</f>
        <v>0</v>
      </c>
    </row>
    <row r="74" spans="1:9" ht="20.100000000000001" customHeight="1">
      <c r="A74" s="58" t="s">
        <v>81</v>
      </c>
      <c r="B74" s="60">
        <v>501</v>
      </c>
      <c r="C74" s="46"/>
      <c r="D74" s="61"/>
      <c r="E74" s="46">
        <f>SUM(F74:I74)</f>
        <v>0</v>
      </c>
      <c r="F74" s="46"/>
      <c r="G74" s="46"/>
      <c r="H74" s="46"/>
      <c r="I74" s="46"/>
    </row>
    <row r="75" spans="1:9" ht="20.100000000000001" customHeight="1">
      <c r="A75" s="62" t="s">
        <v>82</v>
      </c>
      <c r="B75" s="63">
        <v>510</v>
      </c>
      <c r="C75" s="41">
        <f>C77+C80+C78</f>
        <v>2508.6999999999998</v>
      </c>
      <c r="D75" s="41">
        <f>D77+D78+D80</f>
        <v>862</v>
      </c>
      <c r="E75" s="41">
        <f>E77+E80+E78</f>
        <v>900</v>
      </c>
      <c r="F75" s="41">
        <f>SUM(F76:F81)</f>
        <v>100</v>
      </c>
      <c r="G75" s="41">
        <f>SUM(G76:G81)</f>
        <v>600</v>
      </c>
      <c r="H75" s="41">
        <f>SUM(H76:H81)</f>
        <v>100</v>
      </c>
      <c r="I75" s="41">
        <f>SUM(I76:I81)</f>
        <v>100</v>
      </c>
    </row>
    <row r="76" spans="1:9" ht="20.100000000000001" customHeight="1">
      <c r="A76" s="58" t="s">
        <v>83</v>
      </c>
      <c r="B76" s="64">
        <v>511</v>
      </c>
      <c r="C76" s="46"/>
      <c r="D76" s="46"/>
      <c r="E76" s="41">
        <f t="shared" ref="E76:E81" si="8">SUM(F76:I76)</f>
        <v>0</v>
      </c>
      <c r="F76" s="46"/>
      <c r="G76" s="46"/>
      <c r="H76" s="46"/>
      <c r="I76" s="46"/>
    </row>
    <row r="77" spans="1:9" ht="20.100000000000001" customHeight="1">
      <c r="A77" s="58" t="s">
        <v>84</v>
      </c>
      <c r="B77" s="65">
        <v>512</v>
      </c>
      <c r="C77" s="46">
        <v>1924.6</v>
      </c>
      <c r="D77" s="46">
        <v>50</v>
      </c>
      <c r="E77" s="41">
        <f>F77+G77+H77+I77</f>
        <v>500</v>
      </c>
      <c r="F77" s="46"/>
      <c r="G77" s="46">
        <v>500</v>
      </c>
      <c r="H77" s="46"/>
      <c r="I77" s="46"/>
    </row>
    <row r="78" spans="1:9" ht="20.100000000000001" customHeight="1">
      <c r="A78" s="58" t="s">
        <v>85</v>
      </c>
      <c r="B78" s="64">
        <v>513</v>
      </c>
      <c r="C78" s="46">
        <v>584.1</v>
      </c>
      <c r="D78" s="46">
        <v>812</v>
      </c>
      <c r="E78" s="41">
        <f t="shared" si="8"/>
        <v>400</v>
      </c>
      <c r="F78" s="46">
        <v>100</v>
      </c>
      <c r="G78" s="46">
        <v>100</v>
      </c>
      <c r="H78" s="46">
        <v>100</v>
      </c>
      <c r="I78" s="46">
        <v>100</v>
      </c>
    </row>
    <row r="79" spans="1:9" ht="20.100000000000001" customHeight="1">
      <c r="A79" s="58" t="s">
        <v>86</v>
      </c>
      <c r="B79" s="65">
        <v>514</v>
      </c>
      <c r="C79" s="46"/>
      <c r="D79" s="61"/>
      <c r="E79" s="41">
        <f t="shared" si="8"/>
        <v>0</v>
      </c>
      <c r="F79" s="46"/>
      <c r="G79" s="46"/>
      <c r="H79" s="46"/>
      <c r="I79" s="46"/>
    </row>
    <row r="80" spans="1:9" ht="36" customHeight="1">
      <c r="A80" s="58" t="s">
        <v>87</v>
      </c>
      <c r="B80" s="64">
        <v>515</v>
      </c>
      <c r="C80" s="46"/>
      <c r="D80" s="61"/>
      <c r="E80" s="41">
        <f t="shared" si="8"/>
        <v>0</v>
      </c>
      <c r="F80" s="46"/>
      <c r="G80" s="46"/>
      <c r="H80" s="46"/>
      <c r="I80" s="46"/>
    </row>
    <row r="81" spans="1:9" ht="20.100000000000001" customHeight="1">
      <c r="A81" s="58" t="s">
        <v>88</v>
      </c>
      <c r="B81" s="60">
        <v>516</v>
      </c>
      <c r="C81" s="46"/>
      <c r="D81" s="46"/>
      <c r="E81" s="41">
        <f t="shared" si="8"/>
        <v>0</v>
      </c>
      <c r="F81" s="46"/>
      <c r="G81" s="46">
        <v>0</v>
      </c>
      <c r="H81" s="46"/>
      <c r="I81" s="46"/>
    </row>
    <row r="82" spans="1:9" ht="20.100000000000001" customHeight="1">
      <c r="A82" s="107" t="s">
        <v>89</v>
      </c>
      <c r="B82" s="108"/>
      <c r="C82" s="108"/>
      <c r="D82" s="108"/>
      <c r="E82" s="108"/>
      <c r="F82" s="108"/>
      <c r="G82" s="108"/>
      <c r="H82" s="108"/>
      <c r="I82" s="109"/>
    </row>
    <row r="83" spans="1:9" ht="20.100000000000001" customHeight="1">
      <c r="A83" s="58" t="s">
        <v>90</v>
      </c>
      <c r="B83" s="57">
        <v>600</v>
      </c>
      <c r="C83" s="41">
        <f>SUM(C84:C87)</f>
        <v>0</v>
      </c>
      <c r="D83" s="41">
        <f>SUM(D84:D87)</f>
        <v>0</v>
      </c>
      <c r="E83" s="41">
        <f t="shared" ref="E83:E91" si="9">SUM(F83:I83)</f>
        <v>0</v>
      </c>
      <c r="F83" s="41">
        <f>SUM(F84:F87)</f>
        <v>0</v>
      </c>
      <c r="G83" s="41">
        <f>SUM(G84:G87)</f>
        <v>0</v>
      </c>
      <c r="H83" s="41">
        <f>SUM(H84:H87)</f>
        <v>0</v>
      </c>
      <c r="I83" s="41">
        <f>SUM(I84:I87)</f>
        <v>0</v>
      </c>
    </row>
    <row r="84" spans="1:9" ht="20.100000000000001" customHeight="1">
      <c r="A84" s="56" t="s">
        <v>91</v>
      </c>
      <c r="B84" s="60">
        <v>601</v>
      </c>
      <c r="C84" s="66"/>
      <c r="D84" s="66"/>
      <c r="E84" s="46">
        <f t="shared" si="9"/>
        <v>0</v>
      </c>
      <c r="F84" s="46"/>
      <c r="G84" s="46"/>
      <c r="H84" s="46"/>
      <c r="I84" s="46"/>
    </row>
    <row r="85" spans="1:9" ht="20.100000000000001" customHeight="1">
      <c r="A85" s="56" t="s">
        <v>92</v>
      </c>
      <c r="B85" s="60">
        <v>602</v>
      </c>
      <c r="C85" s="66"/>
      <c r="D85" s="66"/>
      <c r="E85" s="46">
        <f t="shared" si="9"/>
        <v>0</v>
      </c>
      <c r="F85" s="46"/>
      <c r="G85" s="46"/>
      <c r="H85" s="46"/>
      <c r="I85" s="46"/>
    </row>
    <row r="86" spans="1:9" ht="20.100000000000001" customHeight="1">
      <c r="A86" s="56" t="s">
        <v>93</v>
      </c>
      <c r="B86" s="60">
        <v>603</v>
      </c>
      <c r="C86" s="66"/>
      <c r="D86" s="46"/>
      <c r="E86" s="46">
        <f t="shared" si="9"/>
        <v>0</v>
      </c>
      <c r="F86" s="46"/>
      <c r="G86" s="46"/>
      <c r="H86" s="46"/>
      <c r="I86" s="46"/>
    </row>
    <row r="87" spans="1:9" ht="20.100000000000001" customHeight="1">
      <c r="A87" s="58" t="s">
        <v>94</v>
      </c>
      <c r="B87" s="57">
        <v>610</v>
      </c>
      <c r="C87" s="66"/>
      <c r="D87" s="66"/>
      <c r="E87" s="46">
        <f t="shared" si="9"/>
        <v>0</v>
      </c>
      <c r="F87" s="46"/>
      <c r="G87" s="46"/>
      <c r="H87" s="46"/>
      <c r="I87" s="46"/>
    </row>
    <row r="88" spans="1:9" ht="20.100000000000001" customHeight="1">
      <c r="A88" s="58" t="s">
        <v>95</v>
      </c>
      <c r="B88" s="57">
        <v>620</v>
      </c>
      <c r="C88" s="41">
        <f>SUM(C89:C92)</f>
        <v>0</v>
      </c>
      <c r="D88" s="41">
        <f>SUM(D89:D92)</f>
        <v>0</v>
      </c>
      <c r="E88" s="41">
        <f t="shared" si="9"/>
        <v>0</v>
      </c>
      <c r="F88" s="41">
        <f>SUM(F89:F92)</f>
        <v>0</v>
      </c>
      <c r="G88" s="41">
        <f>SUM(G89:G92)</f>
        <v>0</v>
      </c>
      <c r="H88" s="41">
        <f>SUM(H89:H92)</f>
        <v>0</v>
      </c>
      <c r="I88" s="41">
        <f>SUM(I89:I92)</f>
        <v>0</v>
      </c>
    </row>
    <row r="89" spans="1:9" ht="20.100000000000001" customHeight="1">
      <c r="A89" s="56" t="s">
        <v>91</v>
      </c>
      <c r="B89" s="60">
        <v>621</v>
      </c>
      <c r="C89" s="66"/>
      <c r="D89" s="66"/>
      <c r="E89" s="46">
        <f t="shared" si="9"/>
        <v>0</v>
      </c>
      <c r="F89" s="46"/>
      <c r="G89" s="46"/>
      <c r="H89" s="46"/>
      <c r="I89" s="46"/>
    </row>
    <row r="90" spans="1:9" ht="20.100000000000001" customHeight="1">
      <c r="A90" s="56" t="s">
        <v>92</v>
      </c>
      <c r="B90" s="60">
        <v>622</v>
      </c>
      <c r="C90" s="66"/>
      <c r="D90" s="66"/>
      <c r="E90" s="46">
        <f t="shared" si="9"/>
        <v>0</v>
      </c>
      <c r="F90" s="46"/>
      <c r="G90" s="46"/>
      <c r="H90" s="46"/>
      <c r="I90" s="46"/>
    </row>
    <row r="91" spans="1:9" ht="20.100000000000001" customHeight="1">
      <c r="A91" s="56" t="s">
        <v>93</v>
      </c>
      <c r="B91" s="60">
        <v>623</v>
      </c>
      <c r="C91" s="66"/>
      <c r="D91" s="66"/>
      <c r="E91" s="46">
        <f t="shared" si="9"/>
        <v>0</v>
      </c>
      <c r="F91" s="46"/>
      <c r="G91" s="46"/>
      <c r="H91" s="46"/>
      <c r="I91" s="46"/>
    </row>
    <row r="92" spans="1:9" ht="20.100000000000001" customHeight="1">
      <c r="A92" s="58" t="s">
        <v>96</v>
      </c>
      <c r="B92" s="57">
        <v>630</v>
      </c>
      <c r="C92" s="66"/>
      <c r="D92" s="66"/>
      <c r="E92" s="46">
        <f>SUM(F92:I92)</f>
        <v>0</v>
      </c>
      <c r="F92" s="46"/>
      <c r="G92" s="46"/>
      <c r="H92" s="46"/>
      <c r="I92" s="46"/>
    </row>
    <row r="93" spans="1:9" ht="20.100000000000001" customHeight="1">
      <c r="A93" s="62" t="s">
        <v>97</v>
      </c>
      <c r="B93" s="67">
        <v>700</v>
      </c>
      <c r="C93" s="41">
        <f>C41+C73</f>
        <v>47527.999999999993</v>
      </c>
      <c r="D93" s="41">
        <f t="shared" ref="D93:I93" si="10">D41</f>
        <v>48201.5</v>
      </c>
      <c r="E93" s="41">
        <f>E41</f>
        <v>48200</v>
      </c>
      <c r="F93" s="41">
        <f t="shared" si="10"/>
        <v>12269.5</v>
      </c>
      <c r="G93" s="41">
        <f t="shared" si="10"/>
        <v>11797.6</v>
      </c>
      <c r="H93" s="41">
        <f t="shared" si="10"/>
        <v>11936.4</v>
      </c>
      <c r="I93" s="41">
        <f t="shared" si="10"/>
        <v>12196.5</v>
      </c>
    </row>
    <row r="94" spans="1:9" ht="20.100000000000001" customHeight="1">
      <c r="A94" s="62" t="s">
        <v>98</v>
      </c>
      <c r="B94" s="67">
        <v>800</v>
      </c>
      <c r="C94" s="41">
        <f>C64+C75</f>
        <v>49611.69999999999</v>
      </c>
      <c r="D94" s="41">
        <f>D71+D75</f>
        <v>47803.5</v>
      </c>
      <c r="E94" s="41">
        <f>E64+E75</f>
        <v>48367</v>
      </c>
      <c r="F94" s="41">
        <f>F64+F75</f>
        <v>11916.6</v>
      </c>
      <c r="G94" s="41">
        <f>G64+G75</f>
        <v>12307.7</v>
      </c>
      <c r="H94" s="41">
        <f>H64+H75</f>
        <v>12309.1</v>
      </c>
      <c r="I94" s="41">
        <f>I64+I75</f>
        <v>11833.6</v>
      </c>
    </row>
    <row r="95" spans="1:9" ht="19.5" customHeight="1">
      <c r="A95" s="68" t="s">
        <v>40</v>
      </c>
      <c r="B95" s="69">
        <v>850</v>
      </c>
      <c r="C95" s="70">
        <f>C29+C93-C94</f>
        <v>3261.2000000000044</v>
      </c>
      <c r="D95" s="70">
        <f>D29+D93-D94</f>
        <v>3659.1999999999971</v>
      </c>
      <c r="E95" s="70">
        <f>E29+E93-E94</f>
        <v>3492.1999999999971</v>
      </c>
      <c r="F95" s="70">
        <f t="shared" ref="F95:I95" si="11">F29+F93-F94</f>
        <v>352.89999999999964</v>
      </c>
      <c r="G95" s="70">
        <f t="shared" si="11"/>
        <v>-510.10000000000036</v>
      </c>
      <c r="H95" s="70">
        <f t="shared" si="11"/>
        <v>-372.70000000000073</v>
      </c>
      <c r="I95" s="70">
        <f t="shared" si="11"/>
        <v>362.89999999999964</v>
      </c>
    </row>
    <row r="96" spans="1:9" ht="19.5" customHeight="1">
      <c r="A96" s="107" t="s">
        <v>99</v>
      </c>
      <c r="B96" s="108"/>
      <c r="C96" s="71" t="s">
        <v>108</v>
      </c>
      <c r="D96" s="71" t="s">
        <v>109</v>
      </c>
      <c r="E96" s="71" t="s">
        <v>112</v>
      </c>
      <c r="F96" s="84"/>
      <c r="G96" s="84"/>
      <c r="H96" s="84"/>
      <c r="I96" s="84"/>
    </row>
    <row r="97" spans="1:9" ht="19.5" customHeight="1">
      <c r="A97" s="58" t="s">
        <v>100</v>
      </c>
      <c r="B97" s="72">
        <v>900</v>
      </c>
      <c r="C97" s="73">
        <v>165.75</v>
      </c>
      <c r="D97" s="74">
        <v>157.25</v>
      </c>
      <c r="E97" s="73">
        <v>157.25</v>
      </c>
      <c r="F97" s="73">
        <v>157.25</v>
      </c>
      <c r="G97" s="73">
        <v>157.25</v>
      </c>
      <c r="H97" s="73">
        <v>157.25</v>
      </c>
      <c r="I97" s="73">
        <v>157.25</v>
      </c>
    </row>
    <row r="98" spans="1:9" ht="19.5" customHeight="1">
      <c r="A98" s="58" t="s">
        <v>101</v>
      </c>
      <c r="B98" s="72">
        <v>910</v>
      </c>
      <c r="C98" s="46">
        <v>16272.1</v>
      </c>
      <c r="D98" s="46">
        <v>17528.7</v>
      </c>
      <c r="E98" s="46">
        <f>D98+E75</f>
        <v>18428.7</v>
      </c>
      <c r="F98" s="46">
        <f>D98+F75</f>
        <v>17628.7</v>
      </c>
      <c r="G98" s="46">
        <f>F98+G75</f>
        <v>18228.7</v>
      </c>
      <c r="H98" s="46">
        <f>G98+H75</f>
        <v>18328.7</v>
      </c>
      <c r="I98" s="46">
        <f>H98+I75</f>
        <v>18428.7</v>
      </c>
    </row>
    <row r="99" spans="1:9" ht="19.5" customHeight="1">
      <c r="A99" s="58" t="s">
        <v>102</v>
      </c>
      <c r="B99" s="72">
        <v>920</v>
      </c>
      <c r="C99" s="46"/>
      <c r="D99" s="46"/>
      <c r="E99" s="46"/>
      <c r="F99" s="46"/>
      <c r="G99" s="46"/>
      <c r="H99" s="46"/>
      <c r="I99" s="46"/>
    </row>
    <row r="100" spans="1:9" ht="19.5" customHeight="1">
      <c r="A100" s="58" t="s">
        <v>103</v>
      </c>
      <c r="B100" s="72">
        <v>930</v>
      </c>
      <c r="C100" s="46"/>
      <c r="D100" s="46"/>
      <c r="E100" s="46"/>
      <c r="F100" s="46"/>
      <c r="G100" s="46"/>
      <c r="H100" s="46"/>
      <c r="I100" s="46"/>
    </row>
    <row r="101" spans="1:9" ht="19.5" customHeight="1">
      <c r="A101" s="58" t="s">
        <v>104</v>
      </c>
      <c r="B101" s="72">
        <v>940</v>
      </c>
      <c r="C101" s="46">
        <v>0</v>
      </c>
      <c r="D101" s="46"/>
      <c r="E101" s="46"/>
      <c r="F101" s="46"/>
      <c r="G101" s="46"/>
      <c r="H101" s="46"/>
      <c r="I101" s="46"/>
    </row>
    <row r="102" spans="1:9" ht="19.5" customHeight="1">
      <c r="A102" s="58" t="s">
        <v>105</v>
      </c>
      <c r="B102" s="72">
        <v>950</v>
      </c>
      <c r="C102" s="46"/>
      <c r="D102" s="46"/>
      <c r="E102" s="46"/>
      <c r="F102" s="46"/>
      <c r="G102" s="46"/>
      <c r="H102" s="46"/>
      <c r="I102" s="46"/>
    </row>
    <row r="103" spans="1:9" ht="19.5" customHeight="1">
      <c r="A103" s="75"/>
      <c r="B103" s="76"/>
      <c r="C103" s="77"/>
      <c r="D103" s="77"/>
      <c r="E103" s="77"/>
      <c r="F103" s="77"/>
      <c r="G103" s="77"/>
      <c r="H103" s="77"/>
      <c r="I103" s="77"/>
    </row>
    <row r="104" spans="1:9" s="36" customFormat="1" ht="31.95" customHeight="1">
      <c r="A104" s="78" t="s">
        <v>120</v>
      </c>
      <c r="B104" s="79"/>
      <c r="C104" s="80"/>
      <c r="D104" s="80"/>
      <c r="E104" s="80"/>
      <c r="F104" s="110" t="s">
        <v>121</v>
      </c>
      <c r="G104" s="110"/>
      <c r="H104" s="80"/>
      <c r="I104" s="80"/>
    </row>
    <row r="105" spans="1:9" ht="19.5" customHeight="1">
      <c r="A105" s="75"/>
      <c r="B105" s="76"/>
      <c r="C105" s="77"/>
      <c r="D105" s="77"/>
      <c r="E105" s="77"/>
      <c r="F105" s="77"/>
      <c r="G105" s="77"/>
      <c r="H105" s="77"/>
      <c r="I105" s="77"/>
    </row>
    <row r="106" spans="1:9" ht="9.75" customHeight="1">
      <c r="A106" s="75"/>
      <c r="C106" s="81"/>
      <c r="D106" s="53"/>
      <c r="E106" s="53"/>
      <c r="F106" s="53"/>
      <c r="G106" s="53"/>
      <c r="H106" s="53"/>
      <c r="I106" s="53"/>
    </row>
    <row r="107" spans="1:9">
      <c r="A107" s="75"/>
      <c r="C107" s="81"/>
      <c r="D107" s="53"/>
      <c r="E107" s="53"/>
      <c r="F107" s="53"/>
      <c r="G107" s="53"/>
      <c r="H107" s="53"/>
      <c r="I107" s="53"/>
    </row>
    <row r="108" spans="1:9">
      <c r="A108" s="75"/>
      <c r="C108" s="81"/>
      <c r="D108" s="53"/>
      <c r="E108" s="53"/>
      <c r="F108" s="53"/>
      <c r="G108" s="53"/>
      <c r="H108" s="53"/>
      <c r="I108" s="53"/>
    </row>
    <row r="109" spans="1:9">
      <c r="A109" s="75"/>
      <c r="C109" s="81"/>
      <c r="D109" s="53"/>
      <c r="E109" s="53"/>
      <c r="F109" s="53"/>
      <c r="G109" s="53"/>
      <c r="H109" s="53"/>
      <c r="I109" s="53"/>
    </row>
    <row r="110" spans="1:9">
      <c r="A110" s="75"/>
      <c r="C110" s="81"/>
      <c r="D110" s="53"/>
      <c r="E110" s="53"/>
      <c r="F110" s="53"/>
      <c r="G110" s="53"/>
      <c r="H110" s="53"/>
      <c r="I110" s="53"/>
    </row>
    <row r="111" spans="1:9">
      <c r="A111" s="75"/>
      <c r="C111" s="81"/>
      <c r="D111" s="53"/>
      <c r="E111" s="53"/>
      <c r="F111" s="53"/>
      <c r="G111" s="53"/>
      <c r="H111" s="53"/>
      <c r="I111" s="53"/>
    </row>
    <row r="112" spans="1:9">
      <c r="A112" s="75"/>
      <c r="C112" s="81"/>
      <c r="D112" s="53"/>
      <c r="E112" s="53"/>
      <c r="F112" s="53"/>
      <c r="G112" s="53"/>
      <c r="H112" s="53"/>
      <c r="I112" s="53"/>
    </row>
    <row r="113" spans="1:9">
      <c r="A113" s="75"/>
      <c r="C113" s="81"/>
      <c r="D113" s="53">
        <v>1817.1</v>
      </c>
      <c r="E113" s="53">
        <v>2088.1</v>
      </c>
      <c r="F113" s="53">
        <v>356.3</v>
      </c>
      <c r="G113" s="53">
        <v>456.3</v>
      </c>
      <c r="H113" s="53">
        <v>4717.8</v>
      </c>
      <c r="I113" s="53"/>
    </row>
    <row r="114" spans="1:9">
      <c r="A114" s="75"/>
      <c r="C114" s="81"/>
      <c r="D114" s="53">
        <v>436</v>
      </c>
      <c r="E114" s="53">
        <v>386</v>
      </c>
      <c r="F114" s="53">
        <v>386</v>
      </c>
      <c r="G114" s="53">
        <v>436</v>
      </c>
      <c r="H114" s="53">
        <v>1644</v>
      </c>
      <c r="I114" s="53"/>
    </row>
    <row r="115" spans="1:9">
      <c r="A115" s="75"/>
      <c r="C115" s="81"/>
      <c r="D115" s="53"/>
      <c r="E115" s="53"/>
      <c r="F115" s="53"/>
      <c r="G115" s="53"/>
      <c r="H115" s="53"/>
      <c r="I115" s="53"/>
    </row>
    <row r="116" spans="1:9">
      <c r="A116" s="75"/>
      <c r="C116" s="81"/>
      <c r="D116" s="53"/>
      <c r="E116" s="53"/>
      <c r="F116" s="53"/>
      <c r="G116" s="53"/>
      <c r="H116" s="53"/>
      <c r="I116" s="53"/>
    </row>
    <row r="117" spans="1:9">
      <c r="A117" s="75"/>
      <c r="C117" s="81"/>
      <c r="D117" s="53"/>
      <c r="E117" s="53"/>
      <c r="F117" s="53"/>
      <c r="G117" s="53"/>
      <c r="H117" s="53"/>
      <c r="I117" s="53"/>
    </row>
    <row r="118" spans="1:9">
      <c r="A118" s="75"/>
      <c r="C118" s="81"/>
      <c r="D118" s="53"/>
      <c r="E118" s="53"/>
      <c r="F118" s="53"/>
      <c r="G118" s="53"/>
      <c r="H118" s="53"/>
      <c r="I118" s="53"/>
    </row>
    <row r="119" spans="1:9">
      <c r="A119" s="75"/>
      <c r="C119" s="81"/>
      <c r="D119" s="53"/>
      <c r="E119" s="53"/>
      <c r="F119" s="53"/>
      <c r="G119" s="53"/>
      <c r="H119" s="53"/>
      <c r="I119" s="53"/>
    </row>
    <row r="120" spans="1:9">
      <c r="A120" s="75"/>
      <c r="C120" s="81"/>
      <c r="D120" s="53"/>
      <c r="E120" s="53"/>
      <c r="F120" s="53"/>
      <c r="G120" s="53"/>
      <c r="H120" s="53"/>
      <c r="I120" s="53"/>
    </row>
    <row r="121" spans="1:9">
      <c r="A121" s="75"/>
      <c r="C121" s="81"/>
      <c r="D121" s="53"/>
      <c r="E121" s="53"/>
      <c r="F121" s="53"/>
      <c r="G121" s="53"/>
      <c r="H121" s="53"/>
      <c r="I121" s="53"/>
    </row>
    <row r="122" spans="1:9">
      <c r="A122" s="75"/>
      <c r="C122" s="81"/>
      <c r="D122" s="53"/>
      <c r="E122" s="53"/>
      <c r="F122" s="53"/>
      <c r="G122" s="53"/>
      <c r="H122" s="53"/>
      <c r="I122" s="53"/>
    </row>
    <row r="123" spans="1:9">
      <c r="A123" s="75"/>
      <c r="C123" s="81"/>
      <c r="D123" s="53"/>
      <c r="E123" s="53"/>
      <c r="F123" s="53"/>
      <c r="G123" s="53"/>
      <c r="H123" s="53"/>
      <c r="I123" s="53"/>
    </row>
    <row r="124" spans="1:9">
      <c r="A124" s="75"/>
      <c r="C124" s="81"/>
      <c r="D124" s="53"/>
      <c r="E124" s="53"/>
      <c r="F124" s="53"/>
      <c r="G124" s="53"/>
      <c r="H124" s="53"/>
      <c r="I124" s="53"/>
    </row>
    <row r="125" spans="1:9">
      <c r="A125" s="75"/>
      <c r="C125" s="81"/>
      <c r="D125" s="53"/>
      <c r="E125" s="53"/>
      <c r="F125" s="53"/>
      <c r="G125" s="53"/>
      <c r="H125" s="53"/>
      <c r="I125" s="53"/>
    </row>
    <row r="126" spans="1:9">
      <c r="A126" s="75"/>
      <c r="C126" s="81"/>
      <c r="D126" s="53"/>
      <c r="E126" s="53"/>
      <c r="F126" s="53"/>
      <c r="G126" s="53"/>
      <c r="H126" s="53"/>
      <c r="I126" s="53"/>
    </row>
    <row r="127" spans="1:9">
      <c r="A127" s="75"/>
      <c r="C127" s="81"/>
      <c r="D127" s="53"/>
      <c r="E127" s="53"/>
      <c r="F127" s="53"/>
      <c r="G127" s="53"/>
      <c r="H127" s="53"/>
      <c r="I127" s="53"/>
    </row>
    <row r="128" spans="1:9">
      <c r="A128" s="75"/>
      <c r="C128" s="81"/>
      <c r="D128" s="53"/>
      <c r="E128" s="53"/>
      <c r="F128" s="53"/>
      <c r="G128" s="53"/>
      <c r="H128" s="53"/>
      <c r="I128" s="53"/>
    </row>
    <row r="129" spans="1:9">
      <c r="A129" s="75"/>
      <c r="C129" s="81"/>
      <c r="D129" s="53"/>
      <c r="E129" s="53"/>
      <c r="F129" s="53"/>
      <c r="G129" s="53"/>
      <c r="H129" s="53"/>
      <c r="I129" s="53"/>
    </row>
    <row r="130" spans="1:9">
      <c r="A130" s="75"/>
      <c r="C130" s="81"/>
      <c r="D130" s="53"/>
      <c r="E130" s="53"/>
      <c r="F130" s="53"/>
      <c r="G130" s="53"/>
      <c r="H130" s="53"/>
      <c r="I130" s="53"/>
    </row>
    <row r="131" spans="1:9">
      <c r="A131" s="75"/>
      <c r="C131" s="81"/>
      <c r="D131" s="53"/>
      <c r="E131" s="53"/>
      <c r="F131" s="53"/>
      <c r="G131" s="53"/>
      <c r="H131" s="53"/>
      <c r="I131" s="53"/>
    </row>
    <row r="132" spans="1:9">
      <c r="A132" s="75"/>
      <c r="C132" s="81"/>
      <c r="D132" s="53"/>
      <c r="E132" s="53"/>
      <c r="F132" s="53"/>
      <c r="G132" s="53"/>
      <c r="H132" s="53"/>
      <c r="I132" s="53"/>
    </row>
    <row r="133" spans="1:9">
      <c r="A133" s="75"/>
      <c r="C133" s="81"/>
      <c r="D133" s="53"/>
      <c r="E133" s="53"/>
      <c r="F133" s="53"/>
      <c r="G133" s="53"/>
      <c r="H133" s="53"/>
      <c r="I133" s="53"/>
    </row>
    <row r="134" spans="1:9">
      <c r="A134" s="75"/>
      <c r="C134" s="81"/>
      <c r="D134" s="53"/>
      <c r="E134" s="53"/>
      <c r="F134" s="53"/>
      <c r="G134" s="53"/>
      <c r="H134" s="53"/>
      <c r="I134" s="53"/>
    </row>
    <row r="135" spans="1:9">
      <c r="A135" s="75"/>
      <c r="C135" s="81"/>
      <c r="D135" s="53"/>
      <c r="E135" s="53"/>
      <c r="F135" s="53"/>
      <c r="G135" s="53"/>
      <c r="H135" s="53"/>
      <c r="I135" s="53"/>
    </row>
    <row r="136" spans="1:9">
      <c r="A136" s="75"/>
      <c r="C136" s="81"/>
      <c r="D136" s="53"/>
      <c r="E136" s="53"/>
      <c r="F136" s="53"/>
      <c r="G136" s="53"/>
      <c r="H136" s="53"/>
      <c r="I136" s="53"/>
    </row>
    <row r="137" spans="1:9">
      <c r="A137" s="75"/>
      <c r="C137" s="81"/>
      <c r="D137" s="53"/>
      <c r="E137" s="53"/>
      <c r="F137" s="53"/>
      <c r="G137" s="53"/>
      <c r="H137" s="53"/>
      <c r="I137" s="53"/>
    </row>
    <row r="138" spans="1:9">
      <c r="A138" s="75"/>
      <c r="C138" s="81"/>
      <c r="D138" s="53"/>
      <c r="E138" s="53"/>
      <c r="F138" s="53"/>
      <c r="G138" s="53"/>
      <c r="H138" s="53"/>
      <c r="I138" s="53"/>
    </row>
    <row r="139" spans="1:9">
      <c r="A139" s="75"/>
      <c r="C139" s="81"/>
      <c r="D139" s="53"/>
      <c r="E139" s="53"/>
      <c r="F139" s="53"/>
      <c r="G139" s="53"/>
      <c r="H139" s="53"/>
      <c r="I139" s="53"/>
    </row>
    <row r="140" spans="1:9">
      <c r="A140" s="75"/>
      <c r="C140" s="81"/>
      <c r="D140" s="53"/>
      <c r="E140" s="53"/>
      <c r="F140" s="53"/>
      <c r="G140" s="53"/>
      <c r="H140" s="53"/>
      <c r="I140" s="53"/>
    </row>
    <row r="141" spans="1:9">
      <c r="A141" s="75"/>
      <c r="C141" s="81"/>
      <c r="D141" s="53"/>
      <c r="E141" s="53"/>
      <c r="F141" s="53"/>
      <c r="G141" s="53"/>
      <c r="H141" s="53"/>
      <c r="I141" s="53"/>
    </row>
    <row r="142" spans="1:9">
      <c r="A142" s="75"/>
      <c r="C142" s="81"/>
      <c r="D142" s="53"/>
      <c r="E142" s="53"/>
      <c r="F142" s="53"/>
      <c r="G142" s="53"/>
      <c r="H142" s="53"/>
      <c r="I142" s="53"/>
    </row>
    <row r="143" spans="1:9">
      <c r="A143" s="75"/>
      <c r="C143" s="81"/>
      <c r="D143" s="53"/>
      <c r="E143" s="53"/>
      <c r="F143" s="53"/>
      <c r="G143" s="53"/>
      <c r="H143" s="53"/>
      <c r="I143" s="53"/>
    </row>
    <row r="144" spans="1:9">
      <c r="A144" s="75"/>
      <c r="C144" s="81"/>
      <c r="D144" s="53"/>
      <c r="E144" s="53"/>
      <c r="F144" s="53"/>
      <c r="G144" s="53"/>
      <c r="H144" s="53"/>
      <c r="I144" s="53"/>
    </row>
    <row r="145" spans="1:9">
      <c r="A145" s="75"/>
      <c r="C145" s="81"/>
      <c r="D145" s="53"/>
      <c r="E145" s="53"/>
      <c r="F145" s="53"/>
      <c r="G145" s="53"/>
      <c r="H145" s="53"/>
      <c r="I145" s="53"/>
    </row>
    <row r="146" spans="1:9">
      <c r="A146" s="75"/>
      <c r="C146" s="81"/>
      <c r="D146" s="53"/>
      <c r="E146" s="53"/>
      <c r="F146" s="53"/>
      <c r="G146" s="53"/>
      <c r="H146" s="53"/>
      <c r="I146" s="53"/>
    </row>
    <row r="147" spans="1:9">
      <c r="A147" s="82"/>
    </row>
    <row r="148" spans="1:9">
      <c r="A148" s="82"/>
    </row>
    <row r="149" spans="1:9">
      <c r="A149" s="82"/>
    </row>
    <row r="150" spans="1:9">
      <c r="A150" s="82"/>
    </row>
    <row r="151" spans="1:9">
      <c r="A151" s="82"/>
    </row>
    <row r="152" spans="1:9">
      <c r="A152" s="82"/>
    </row>
    <row r="153" spans="1:9">
      <c r="A153" s="82"/>
    </row>
    <row r="154" spans="1:9">
      <c r="A154" s="82"/>
    </row>
    <row r="155" spans="1:9">
      <c r="A155" s="82"/>
    </row>
    <row r="156" spans="1:9">
      <c r="A156" s="82"/>
    </row>
    <row r="157" spans="1:9">
      <c r="A157" s="82"/>
    </row>
    <row r="158" spans="1:9" s="6" customFormat="1">
      <c r="A158" s="82"/>
      <c r="E158" s="1"/>
      <c r="F158" s="1"/>
      <c r="G158" s="1"/>
      <c r="H158" s="1"/>
      <c r="I158" s="1"/>
    </row>
    <row r="159" spans="1:9" s="6" customFormat="1">
      <c r="A159" s="82"/>
      <c r="E159" s="1"/>
      <c r="F159" s="1"/>
      <c r="G159" s="1"/>
      <c r="H159" s="1"/>
      <c r="I159" s="1"/>
    </row>
    <row r="160" spans="1:9" s="6" customFormat="1">
      <c r="A160" s="82"/>
      <c r="E160" s="1"/>
      <c r="F160" s="1"/>
      <c r="G160" s="1"/>
      <c r="H160" s="1"/>
      <c r="I160" s="1"/>
    </row>
    <row r="161" spans="1:9" s="6" customFormat="1">
      <c r="A161" s="82"/>
      <c r="E161" s="1"/>
      <c r="F161" s="1"/>
      <c r="G161" s="1"/>
      <c r="H161" s="1"/>
      <c r="I161" s="1"/>
    </row>
    <row r="162" spans="1:9" s="6" customFormat="1">
      <c r="A162" s="82"/>
      <c r="E162" s="1"/>
      <c r="F162" s="1"/>
      <c r="G162" s="1"/>
      <c r="H162" s="1"/>
      <c r="I162" s="1"/>
    </row>
    <row r="163" spans="1:9" s="6" customFormat="1">
      <c r="A163" s="82"/>
      <c r="E163" s="1"/>
      <c r="F163" s="1"/>
      <c r="G163" s="1"/>
      <c r="H163" s="1"/>
      <c r="I163" s="1"/>
    </row>
    <row r="164" spans="1:9" s="6" customFormat="1">
      <c r="A164" s="82"/>
      <c r="E164" s="1"/>
      <c r="F164" s="1"/>
      <c r="G164" s="1"/>
      <c r="H164" s="1"/>
      <c r="I164" s="1"/>
    </row>
    <row r="165" spans="1:9" s="6" customFormat="1">
      <c r="A165" s="82"/>
      <c r="E165" s="1"/>
      <c r="F165" s="1"/>
      <c r="G165" s="1"/>
      <c r="H165" s="1"/>
      <c r="I165" s="1"/>
    </row>
    <row r="166" spans="1:9" s="6" customFormat="1">
      <c r="A166" s="82"/>
      <c r="E166" s="1"/>
      <c r="F166" s="1"/>
      <c r="G166" s="1"/>
      <c r="H166" s="1"/>
      <c r="I166" s="1"/>
    </row>
    <row r="167" spans="1:9" s="6" customFormat="1">
      <c r="A167" s="82"/>
      <c r="E167" s="1"/>
      <c r="F167" s="1"/>
      <c r="G167" s="1"/>
      <c r="H167" s="1"/>
      <c r="I167" s="1"/>
    </row>
    <row r="168" spans="1:9" s="6" customFormat="1">
      <c r="A168" s="82"/>
      <c r="E168" s="1"/>
      <c r="F168" s="1"/>
      <c r="G168" s="1"/>
      <c r="H168" s="1"/>
      <c r="I168" s="1"/>
    </row>
    <row r="169" spans="1:9" s="6" customFormat="1">
      <c r="A169" s="82"/>
      <c r="E169" s="1"/>
      <c r="F169" s="1"/>
      <c r="G169" s="1"/>
      <c r="H169" s="1"/>
      <c r="I169" s="1"/>
    </row>
    <row r="170" spans="1:9" s="6" customFormat="1">
      <c r="A170" s="82"/>
      <c r="E170" s="1"/>
      <c r="F170" s="1"/>
      <c r="G170" s="1"/>
      <c r="H170" s="1"/>
      <c r="I170" s="1"/>
    </row>
    <row r="171" spans="1:9" s="6" customFormat="1">
      <c r="A171" s="82"/>
      <c r="E171" s="1"/>
      <c r="F171" s="1"/>
      <c r="G171" s="1"/>
      <c r="H171" s="1"/>
      <c r="I171" s="1"/>
    </row>
    <row r="172" spans="1:9" s="6" customFormat="1">
      <c r="A172" s="82"/>
      <c r="E172" s="1"/>
      <c r="F172" s="1"/>
      <c r="G172" s="1"/>
      <c r="H172" s="1"/>
      <c r="I172" s="1"/>
    </row>
    <row r="173" spans="1:9" s="6" customFormat="1">
      <c r="A173" s="82"/>
      <c r="E173" s="1"/>
      <c r="F173" s="1"/>
      <c r="G173" s="1"/>
      <c r="H173" s="1"/>
      <c r="I173" s="1"/>
    </row>
    <row r="174" spans="1:9" s="6" customFormat="1">
      <c r="A174" s="82"/>
      <c r="E174" s="1"/>
      <c r="F174" s="1"/>
      <c r="G174" s="1"/>
      <c r="H174" s="1"/>
      <c r="I174" s="1"/>
    </row>
    <row r="175" spans="1:9" s="6" customFormat="1">
      <c r="A175" s="82"/>
      <c r="E175" s="1"/>
      <c r="F175" s="1"/>
      <c r="G175" s="1"/>
      <c r="H175" s="1"/>
      <c r="I175" s="1"/>
    </row>
    <row r="176" spans="1:9" s="6" customFormat="1">
      <c r="A176" s="82"/>
      <c r="E176" s="1"/>
      <c r="F176" s="1"/>
      <c r="G176" s="1"/>
      <c r="H176" s="1"/>
      <c r="I176" s="1"/>
    </row>
    <row r="177" spans="1:9" s="6" customFormat="1">
      <c r="A177" s="82"/>
      <c r="E177" s="1"/>
      <c r="F177" s="1"/>
      <c r="G177" s="1"/>
      <c r="H177" s="1"/>
      <c r="I177" s="1"/>
    </row>
    <row r="178" spans="1:9" s="6" customFormat="1">
      <c r="A178" s="82"/>
      <c r="E178" s="1"/>
      <c r="F178" s="1"/>
      <c r="G178" s="1"/>
      <c r="H178" s="1"/>
      <c r="I178" s="1"/>
    </row>
    <row r="179" spans="1:9" s="6" customFormat="1">
      <c r="A179" s="82"/>
      <c r="E179" s="1"/>
      <c r="F179" s="1"/>
      <c r="G179" s="1"/>
      <c r="H179" s="1"/>
      <c r="I179" s="1"/>
    </row>
    <row r="180" spans="1:9" s="6" customFormat="1">
      <c r="A180" s="82"/>
      <c r="E180" s="1"/>
      <c r="F180" s="1"/>
      <c r="G180" s="1"/>
      <c r="H180" s="1"/>
      <c r="I180" s="1"/>
    </row>
    <row r="181" spans="1:9" s="6" customFormat="1">
      <c r="A181" s="82"/>
      <c r="E181" s="1"/>
      <c r="F181" s="1"/>
      <c r="G181" s="1"/>
      <c r="H181" s="1"/>
      <c r="I181" s="1"/>
    </row>
    <row r="182" spans="1:9" s="6" customFormat="1">
      <c r="A182" s="82"/>
      <c r="E182" s="1"/>
      <c r="F182" s="1"/>
      <c r="G182" s="1"/>
      <c r="H182" s="1"/>
      <c r="I182" s="1"/>
    </row>
    <row r="183" spans="1:9" s="6" customFormat="1">
      <c r="A183" s="82"/>
      <c r="E183" s="1"/>
      <c r="F183" s="1"/>
      <c r="G183" s="1"/>
      <c r="H183" s="1"/>
      <c r="I183" s="1"/>
    </row>
    <row r="184" spans="1:9" s="6" customFormat="1">
      <c r="A184" s="82"/>
      <c r="E184" s="1"/>
      <c r="F184" s="1"/>
      <c r="G184" s="1"/>
      <c r="H184" s="1"/>
      <c r="I184" s="1"/>
    </row>
    <row r="185" spans="1:9" s="6" customFormat="1">
      <c r="A185" s="82"/>
      <c r="E185" s="1"/>
      <c r="F185" s="1"/>
      <c r="G185" s="1"/>
      <c r="H185" s="1"/>
      <c r="I185" s="1"/>
    </row>
    <row r="186" spans="1:9" s="6" customFormat="1">
      <c r="A186" s="82"/>
      <c r="E186" s="1"/>
      <c r="F186" s="1"/>
      <c r="G186" s="1"/>
      <c r="H186" s="1"/>
      <c r="I186" s="1"/>
    </row>
    <row r="187" spans="1:9" s="6" customFormat="1">
      <c r="A187" s="82"/>
      <c r="E187" s="1"/>
      <c r="F187" s="1"/>
      <c r="G187" s="1"/>
      <c r="H187" s="1"/>
      <c r="I187" s="1"/>
    </row>
    <row r="188" spans="1:9" s="6" customFormat="1">
      <c r="A188" s="82"/>
      <c r="E188" s="1"/>
      <c r="F188" s="1"/>
      <c r="G188" s="1"/>
      <c r="H188" s="1"/>
      <c r="I188" s="1"/>
    </row>
    <row r="189" spans="1:9" s="6" customFormat="1">
      <c r="A189" s="82"/>
      <c r="E189" s="1"/>
      <c r="F189" s="1"/>
      <c r="G189" s="1"/>
      <c r="H189" s="1"/>
      <c r="I189" s="1"/>
    </row>
    <row r="190" spans="1:9" s="6" customFormat="1">
      <c r="A190" s="82"/>
      <c r="E190" s="1"/>
      <c r="F190" s="1"/>
      <c r="G190" s="1"/>
      <c r="H190" s="1"/>
      <c r="I190" s="1"/>
    </row>
    <row r="191" spans="1:9" s="6" customFormat="1">
      <c r="A191" s="82"/>
      <c r="E191" s="1"/>
      <c r="F191" s="1"/>
      <c r="G191" s="1"/>
      <c r="H191" s="1"/>
      <c r="I191" s="1"/>
    </row>
    <row r="192" spans="1:9" s="6" customFormat="1">
      <c r="A192" s="82"/>
      <c r="E192" s="1"/>
      <c r="F192" s="1"/>
      <c r="G192" s="1"/>
      <c r="H192" s="1"/>
      <c r="I192" s="1"/>
    </row>
    <row r="193" spans="1:9" s="6" customFormat="1">
      <c r="A193" s="82"/>
      <c r="E193" s="1"/>
      <c r="F193" s="1"/>
      <c r="G193" s="1"/>
      <c r="H193" s="1"/>
      <c r="I193" s="1"/>
    </row>
    <row r="194" spans="1:9" s="6" customFormat="1">
      <c r="A194" s="82"/>
      <c r="E194" s="1"/>
      <c r="F194" s="1"/>
      <c r="G194" s="1"/>
      <c r="H194" s="1"/>
      <c r="I194" s="1"/>
    </row>
    <row r="195" spans="1:9" s="6" customFormat="1">
      <c r="A195" s="82"/>
      <c r="E195" s="1"/>
      <c r="F195" s="1"/>
      <c r="G195" s="1"/>
      <c r="H195" s="1"/>
      <c r="I195" s="1"/>
    </row>
    <row r="196" spans="1:9" s="6" customFormat="1">
      <c r="A196" s="82"/>
      <c r="E196" s="1"/>
      <c r="F196" s="1"/>
      <c r="G196" s="1"/>
      <c r="H196" s="1"/>
      <c r="I196" s="1"/>
    </row>
    <row r="197" spans="1:9" s="6" customFormat="1">
      <c r="A197" s="82"/>
      <c r="E197" s="1"/>
      <c r="F197" s="1"/>
      <c r="G197" s="1"/>
      <c r="H197" s="1"/>
      <c r="I197" s="1"/>
    </row>
    <row r="198" spans="1:9" s="6" customFormat="1">
      <c r="A198" s="82"/>
      <c r="E198" s="1"/>
      <c r="F198" s="1"/>
      <c r="G198" s="1"/>
      <c r="H198" s="1"/>
      <c r="I198" s="1"/>
    </row>
    <row r="199" spans="1:9" s="6" customFormat="1">
      <c r="A199" s="82"/>
      <c r="E199" s="1"/>
      <c r="F199" s="1"/>
      <c r="G199" s="1"/>
      <c r="H199" s="1"/>
      <c r="I199" s="1"/>
    </row>
    <row r="200" spans="1:9" s="6" customFormat="1">
      <c r="A200" s="82"/>
      <c r="E200" s="1"/>
      <c r="F200" s="1"/>
      <c r="G200" s="1"/>
      <c r="H200" s="1"/>
      <c r="I200" s="1"/>
    </row>
    <row r="201" spans="1:9" s="6" customFormat="1">
      <c r="A201" s="82"/>
      <c r="E201" s="1"/>
      <c r="F201" s="1"/>
      <c r="G201" s="1"/>
      <c r="H201" s="1"/>
      <c r="I201" s="1"/>
    </row>
    <row r="202" spans="1:9" s="6" customFormat="1">
      <c r="A202" s="82"/>
      <c r="E202" s="1"/>
      <c r="F202" s="1"/>
      <c r="G202" s="1"/>
      <c r="H202" s="1"/>
      <c r="I202" s="1"/>
    </row>
    <row r="203" spans="1:9" s="6" customFormat="1">
      <c r="A203" s="82"/>
      <c r="E203" s="1"/>
      <c r="F203" s="1"/>
      <c r="G203" s="1"/>
      <c r="H203" s="1"/>
      <c r="I203" s="1"/>
    </row>
    <row r="204" spans="1:9" s="6" customFormat="1">
      <c r="A204" s="82"/>
      <c r="E204" s="1"/>
      <c r="F204" s="1"/>
      <c r="G204" s="1"/>
      <c r="H204" s="1"/>
      <c r="I204" s="1"/>
    </row>
    <row r="205" spans="1:9" s="6" customFormat="1">
      <c r="A205" s="82"/>
      <c r="E205" s="1"/>
      <c r="F205" s="1"/>
      <c r="G205" s="1"/>
      <c r="H205" s="1"/>
      <c r="I205" s="1"/>
    </row>
    <row r="206" spans="1:9" s="6" customFormat="1">
      <c r="A206" s="82"/>
      <c r="E206" s="1"/>
      <c r="F206" s="1"/>
      <c r="G206" s="1"/>
      <c r="H206" s="1"/>
      <c r="I206" s="1"/>
    </row>
    <row r="207" spans="1:9" s="6" customFormat="1">
      <c r="A207" s="82"/>
      <c r="E207" s="1"/>
      <c r="F207" s="1"/>
      <c r="G207" s="1"/>
      <c r="H207" s="1"/>
      <c r="I207" s="1"/>
    </row>
    <row r="208" spans="1:9" s="6" customFormat="1">
      <c r="A208" s="82"/>
      <c r="E208" s="1"/>
      <c r="F208" s="1"/>
      <c r="G208" s="1"/>
      <c r="H208" s="1"/>
      <c r="I208" s="1"/>
    </row>
    <row r="209" spans="1:9" s="6" customFormat="1">
      <c r="A209" s="82"/>
      <c r="E209" s="1"/>
      <c r="F209" s="1"/>
      <c r="G209" s="1"/>
      <c r="H209" s="1"/>
      <c r="I209" s="1"/>
    </row>
    <row r="210" spans="1:9" s="6" customFormat="1">
      <c r="A210" s="82"/>
      <c r="E210" s="1"/>
      <c r="F210" s="1"/>
      <c r="G210" s="1"/>
      <c r="H210" s="1"/>
      <c r="I210" s="1"/>
    </row>
    <row r="211" spans="1:9" s="6" customFormat="1">
      <c r="A211" s="82"/>
      <c r="E211" s="1"/>
      <c r="F211" s="1"/>
      <c r="G211" s="1"/>
      <c r="H211" s="1"/>
      <c r="I211" s="1"/>
    </row>
    <row r="212" spans="1:9" s="6" customFormat="1">
      <c r="A212" s="82"/>
      <c r="E212" s="1"/>
      <c r="F212" s="1"/>
      <c r="G212" s="1"/>
      <c r="H212" s="1"/>
      <c r="I212" s="1"/>
    </row>
    <row r="213" spans="1:9" s="6" customFormat="1">
      <c r="A213" s="82"/>
      <c r="E213" s="1"/>
      <c r="F213" s="1"/>
      <c r="G213" s="1"/>
      <c r="H213" s="1"/>
      <c r="I213" s="1"/>
    </row>
    <row r="214" spans="1:9" s="6" customFormat="1">
      <c r="A214" s="82"/>
      <c r="E214" s="1"/>
      <c r="F214" s="1"/>
      <c r="G214" s="1"/>
      <c r="H214" s="1"/>
      <c r="I214" s="1"/>
    </row>
    <row r="215" spans="1:9" s="6" customFormat="1">
      <c r="A215" s="82"/>
      <c r="E215" s="1"/>
      <c r="F215" s="1"/>
      <c r="G215" s="1"/>
      <c r="H215" s="1"/>
      <c r="I215" s="1"/>
    </row>
    <row r="216" spans="1:9" s="6" customFormat="1">
      <c r="A216" s="82"/>
      <c r="E216" s="1"/>
      <c r="F216" s="1"/>
      <c r="G216" s="1"/>
      <c r="H216" s="1"/>
      <c r="I216" s="1"/>
    </row>
    <row r="217" spans="1:9" s="6" customFormat="1">
      <c r="A217" s="82"/>
      <c r="E217" s="1"/>
      <c r="F217" s="1"/>
      <c r="G217" s="1"/>
      <c r="H217" s="1"/>
      <c r="I217" s="1"/>
    </row>
    <row r="218" spans="1:9" s="6" customFormat="1">
      <c r="A218" s="82"/>
      <c r="E218" s="1"/>
      <c r="F218" s="1"/>
      <c r="G218" s="1"/>
      <c r="H218" s="1"/>
      <c r="I218" s="1"/>
    </row>
    <row r="219" spans="1:9" s="6" customFormat="1">
      <c r="A219" s="82"/>
      <c r="E219" s="1"/>
      <c r="F219" s="1"/>
      <c r="G219" s="1"/>
      <c r="H219" s="1"/>
      <c r="I219" s="1"/>
    </row>
    <row r="220" spans="1:9" s="6" customFormat="1">
      <c r="A220" s="82"/>
      <c r="E220" s="1"/>
      <c r="F220" s="1"/>
      <c r="G220" s="1"/>
      <c r="H220" s="1"/>
      <c r="I220" s="1"/>
    </row>
    <row r="221" spans="1:9" s="6" customFormat="1">
      <c r="A221" s="82"/>
      <c r="E221" s="1"/>
      <c r="F221" s="1"/>
      <c r="G221" s="1"/>
      <c r="H221" s="1"/>
      <c r="I221" s="1"/>
    </row>
    <row r="222" spans="1:9" s="6" customFormat="1">
      <c r="A222" s="82"/>
      <c r="E222" s="1"/>
      <c r="F222" s="1"/>
      <c r="G222" s="1"/>
      <c r="H222" s="1"/>
      <c r="I222" s="1"/>
    </row>
    <row r="223" spans="1:9" s="6" customFormat="1">
      <c r="A223" s="82"/>
      <c r="E223" s="1"/>
      <c r="F223" s="1"/>
      <c r="G223" s="1"/>
      <c r="H223" s="1"/>
      <c r="I223" s="1"/>
    </row>
    <row r="224" spans="1:9" s="6" customFormat="1">
      <c r="A224" s="82"/>
      <c r="E224" s="1"/>
      <c r="F224" s="1"/>
      <c r="G224" s="1"/>
      <c r="H224" s="1"/>
      <c r="I224" s="1"/>
    </row>
    <row r="225" spans="1:9" s="6" customFormat="1">
      <c r="A225" s="82"/>
      <c r="E225" s="1"/>
      <c r="F225" s="1"/>
      <c r="G225" s="1"/>
      <c r="H225" s="1"/>
      <c r="I225" s="1"/>
    </row>
    <row r="226" spans="1:9" s="6" customFormat="1">
      <c r="A226" s="82"/>
      <c r="E226" s="1"/>
      <c r="F226" s="1"/>
      <c r="G226" s="1"/>
      <c r="H226" s="1"/>
      <c r="I226" s="1"/>
    </row>
    <row r="227" spans="1:9" s="6" customFormat="1">
      <c r="A227" s="82"/>
      <c r="E227" s="1"/>
      <c r="F227" s="1"/>
      <c r="G227" s="1"/>
      <c r="H227" s="1"/>
      <c r="I227" s="1"/>
    </row>
    <row r="228" spans="1:9" s="6" customFormat="1">
      <c r="A228" s="82"/>
      <c r="E228" s="1"/>
      <c r="F228" s="1"/>
      <c r="G228" s="1"/>
      <c r="H228" s="1"/>
      <c r="I228" s="1"/>
    </row>
    <row r="229" spans="1:9" s="6" customFormat="1">
      <c r="A229" s="82"/>
      <c r="E229" s="1"/>
      <c r="F229" s="1"/>
      <c r="G229" s="1"/>
      <c r="H229" s="1"/>
      <c r="I229" s="1"/>
    </row>
    <row r="230" spans="1:9" s="6" customFormat="1">
      <c r="A230" s="82"/>
      <c r="E230" s="1"/>
      <c r="F230" s="1"/>
      <c r="G230" s="1"/>
      <c r="H230" s="1"/>
      <c r="I230" s="1"/>
    </row>
    <row r="231" spans="1:9" s="6" customFormat="1">
      <c r="A231" s="82"/>
      <c r="E231" s="1"/>
      <c r="F231" s="1"/>
      <c r="G231" s="1"/>
      <c r="H231" s="1"/>
      <c r="I231" s="1"/>
    </row>
    <row r="232" spans="1:9" s="6" customFormat="1">
      <c r="A232" s="82"/>
      <c r="E232" s="1"/>
      <c r="F232" s="1"/>
      <c r="G232" s="1"/>
      <c r="H232" s="1"/>
      <c r="I232" s="1"/>
    </row>
    <row r="233" spans="1:9" s="6" customFormat="1">
      <c r="A233" s="82"/>
      <c r="E233" s="1"/>
      <c r="F233" s="1"/>
      <c r="G233" s="1"/>
      <c r="H233" s="1"/>
      <c r="I233" s="1"/>
    </row>
    <row r="234" spans="1:9" s="6" customFormat="1">
      <c r="A234" s="82"/>
      <c r="E234" s="1"/>
      <c r="F234" s="1"/>
      <c r="G234" s="1"/>
      <c r="H234" s="1"/>
      <c r="I234" s="1"/>
    </row>
    <row r="235" spans="1:9" s="6" customFormat="1">
      <c r="A235" s="82"/>
      <c r="E235" s="1"/>
      <c r="F235" s="1"/>
      <c r="G235" s="1"/>
      <c r="H235" s="1"/>
      <c r="I235" s="1"/>
    </row>
    <row r="236" spans="1:9" s="6" customFormat="1">
      <c r="A236" s="82"/>
      <c r="E236" s="1"/>
      <c r="F236" s="1"/>
      <c r="G236" s="1"/>
      <c r="H236" s="1"/>
      <c r="I236" s="1"/>
    </row>
    <row r="237" spans="1:9" s="6" customFormat="1">
      <c r="A237" s="82"/>
      <c r="E237" s="1"/>
      <c r="F237" s="1"/>
      <c r="G237" s="1"/>
      <c r="H237" s="1"/>
      <c r="I237" s="1"/>
    </row>
    <row r="238" spans="1:9" s="6" customFormat="1">
      <c r="A238" s="82"/>
      <c r="E238" s="1"/>
      <c r="F238" s="1"/>
      <c r="G238" s="1"/>
      <c r="H238" s="1"/>
      <c r="I238" s="1"/>
    </row>
    <row r="239" spans="1:9" s="6" customFormat="1">
      <c r="A239" s="82"/>
      <c r="E239" s="1"/>
      <c r="F239" s="1"/>
      <c r="G239" s="1"/>
      <c r="H239" s="1"/>
      <c r="I239" s="1"/>
    </row>
    <row r="240" spans="1:9" s="6" customFormat="1">
      <c r="A240" s="82"/>
      <c r="E240" s="1"/>
      <c r="F240" s="1"/>
      <c r="G240" s="1"/>
      <c r="H240" s="1"/>
      <c r="I240" s="1"/>
    </row>
    <row r="241" spans="1:9" s="6" customFormat="1">
      <c r="A241" s="82"/>
      <c r="E241" s="1"/>
      <c r="F241" s="1"/>
      <c r="G241" s="1"/>
      <c r="H241" s="1"/>
      <c r="I241" s="1"/>
    </row>
    <row r="242" spans="1:9" s="6" customFormat="1">
      <c r="A242" s="82"/>
      <c r="E242" s="1"/>
      <c r="F242" s="1"/>
      <c r="G242" s="1"/>
      <c r="H242" s="1"/>
      <c r="I242" s="1"/>
    </row>
    <row r="243" spans="1:9" s="6" customFormat="1">
      <c r="A243" s="82"/>
      <c r="E243" s="1"/>
      <c r="F243" s="1"/>
      <c r="G243" s="1"/>
      <c r="H243" s="1"/>
      <c r="I243" s="1"/>
    </row>
    <row r="244" spans="1:9" s="6" customFormat="1">
      <c r="A244" s="82"/>
      <c r="E244" s="1"/>
      <c r="F244" s="1"/>
      <c r="G244" s="1"/>
      <c r="H244" s="1"/>
      <c r="I244" s="1"/>
    </row>
    <row r="245" spans="1:9" s="6" customFormat="1">
      <c r="A245" s="82"/>
      <c r="E245" s="1"/>
      <c r="F245" s="1"/>
      <c r="G245" s="1"/>
      <c r="H245" s="1"/>
      <c r="I245" s="1"/>
    </row>
    <row r="246" spans="1:9" s="6" customFormat="1">
      <c r="A246" s="82"/>
      <c r="E246" s="1"/>
      <c r="F246" s="1"/>
      <c r="G246" s="1"/>
      <c r="H246" s="1"/>
      <c r="I246" s="1"/>
    </row>
    <row r="247" spans="1:9" s="6" customFormat="1">
      <c r="A247" s="82"/>
      <c r="E247" s="1"/>
      <c r="F247" s="1"/>
      <c r="G247" s="1"/>
      <c r="H247" s="1"/>
      <c r="I247" s="1"/>
    </row>
    <row r="248" spans="1:9" s="6" customFormat="1">
      <c r="A248" s="82"/>
      <c r="E248" s="1"/>
      <c r="F248" s="1"/>
      <c r="G248" s="1"/>
      <c r="H248" s="1"/>
      <c r="I248" s="1"/>
    </row>
    <row r="249" spans="1:9" s="6" customFormat="1">
      <c r="A249" s="82"/>
      <c r="E249" s="1"/>
      <c r="F249" s="1"/>
      <c r="G249" s="1"/>
      <c r="H249" s="1"/>
      <c r="I249" s="1"/>
    </row>
    <row r="250" spans="1:9" s="6" customFormat="1">
      <c r="A250" s="82"/>
      <c r="E250" s="1"/>
      <c r="F250" s="1"/>
      <c r="G250" s="1"/>
      <c r="H250" s="1"/>
      <c r="I250" s="1"/>
    </row>
    <row r="251" spans="1:9" s="6" customFormat="1">
      <c r="A251" s="82"/>
      <c r="E251" s="1"/>
      <c r="F251" s="1"/>
      <c r="G251" s="1"/>
      <c r="H251" s="1"/>
      <c r="I251" s="1"/>
    </row>
    <row r="252" spans="1:9" s="6" customFormat="1">
      <c r="A252" s="82"/>
      <c r="E252" s="1"/>
      <c r="F252" s="1"/>
      <c r="G252" s="1"/>
      <c r="H252" s="1"/>
      <c r="I252" s="1"/>
    </row>
    <row r="253" spans="1:9" s="6" customFormat="1">
      <c r="A253" s="82"/>
      <c r="E253" s="1"/>
      <c r="F253" s="1"/>
      <c r="G253" s="1"/>
      <c r="H253" s="1"/>
      <c r="I253" s="1"/>
    </row>
    <row r="254" spans="1:9" s="6" customFormat="1">
      <c r="A254" s="82"/>
      <c r="E254" s="1"/>
      <c r="F254" s="1"/>
      <c r="G254" s="1"/>
      <c r="H254" s="1"/>
      <c r="I254" s="1"/>
    </row>
    <row r="255" spans="1:9" s="6" customFormat="1">
      <c r="A255" s="82"/>
      <c r="E255" s="1"/>
      <c r="F255" s="1"/>
      <c r="G255" s="1"/>
      <c r="H255" s="1"/>
      <c r="I255" s="1"/>
    </row>
    <row r="256" spans="1:9" s="6" customFormat="1">
      <c r="A256" s="82"/>
      <c r="E256" s="1"/>
      <c r="F256" s="1"/>
      <c r="G256" s="1"/>
      <c r="H256" s="1"/>
      <c r="I256" s="1"/>
    </row>
    <row r="257" spans="1:9" s="6" customFormat="1">
      <c r="A257" s="82"/>
      <c r="E257" s="1"/>
      <c r="F257" s="1"/>
      <c r="G257" s="1"/>
      <c r="H257" s="1"/>
      <c r="I257" s="1"/>
    </row>
    <row r="258" spans="1:9" s="6" customFormat="1">
      <c r="A258" s="82"/>
      <c r="E258" s="1"/>
      <c r="F258" s="1"/>
      <c r="G258" s="1"/>
      <c r="H258" s="1"/>
      <c r="I258" s="1"/>
    </row>
    <row r="259" spans="1:9" s="6" customFormat="1">
      <c r="A259" s="82"/>
      <c r="E259" s="1"/>
      <c r="F259" s="1"/>
      <c r="G259" s="1"/>
      <c r="H259" s="1"/>
      <c r="I259" s="1"/>
    </row>
    <row r="260" spans="1:9" s="6" customFormat="1">
      <c r="A260" s="82"/>
      <c r="E260" s="1"/>
      <c r="F260" s="1"/>
      <c r="G260" s="1"/>
      <c r="H260" s="1"/>
      <c r="I260" s="1"/>
    </row>
    <row r="261" spans="1:9" s="6" customFormat="1">
      <c r="A261" s="82"/>
      <c r="E261" s="1"/>
      <c r="F261" s="1"/>
      <c r="G261" s="1"/>
      <c r="H261" s="1"/>
      <c r="I261" s="1"/>
    </row>
    <row r="262" spans="1:9" s="6" customFormat="1">
      <c r="A262" s="82"/>
      <c r="E262" s="1"/>
      <c r="F262" s="1"/>
      <c r="G262" s="1"/>
      <c r="H262" s="1"/>
      <c r="I262" s="1"/>
    </row>
    <row r="263" spans="1:9" s="6" customFormat="1">
      <c r="A263" s="82"/>
      <c r="E263" s="1"/>
      <c r="F263" s="1"/>
      <c r="G263" s="1"/>
      <c r="H263" s="1"/>
      <c r="I263" s="1"/>
    </row>
    <row r="264" spans="1:9" s="6" customFormat="1">
      <c r="A264" s="82"/>
      <c r="E264" s="1"/>
      <c r="F264" s="1"/>
      <c r="G264" s="1"/>
      <c r="H264" s="1"/>
      <c r="I264" s="1"/>
    </row>
    <row r="265" spans="1:9" s="6" customFormat="1">
      <c r="A265" s="82"/>
      <c r="E265" s="1"/>
      <c r="F265" s="1"/>
      <c r="G265" s="1"/>
      <c r="H265" s="1"/>
      <c r="I265" s="1"/>
    </row>
    <row r="266" spans="1:9" s="6" customFormat="1">
      <c r="A266" s="82"/>
      <c r="E266" s="1"/>
      <c r="F266" s="1"/>
      <c r="G266" s="1"/>
      <c r="H266" s="1"/>
      <c r="I266" s="1"/>
    </row>
    <row r="267" spans="1:9" s="6" customFormat="1">
      <c r="A267" s="82"/>
      <c r="E267" s="1"/>
      <c r="F267" s="1"/>
      <c r="G267" s="1"/>
      <c r="H267" s="1"/>
      <c r="I267" s="1"/>
    </row>
    <row r="268" spans="1:9" s="6" customFormat="1">
      <c r="A268" s="82"/>
      <c r="E268" s="1"/>
      <c r="F268" s="1"/>
      <c r="G268" s="1"/>
      <c r="H268" s="1"/>
      <c r="I268" s="1"/>
    </row>
    <row r="269" spans="1:9" s="6" customFormat="1">
      <c r="A269" s="82"/>
      <c r="E269" s="1"/>
      <c r="F269" s="1"/>
      <c r="G269" s="1"/>
      <c r="H269" s="1"/>
      <c r="I269" s="1"/>
    </row>
    <row r="270" spans="1:9" s="6" customFormat="1">
      <c r="A270" s="82"/>
      <c r="E270" s="1"/>
      <c r="F270" s="1"/>
      <c r="G270" s="1"/>
      <c r="H270" s="1"/>
      <c r="I270" s="1"/>
    </row>
    <row r="271" spans="1:9" s="6" customFormat="1">
      <c r="A271" s="82"/>
      <c r="E271" s="1"/>
      <c r="F271" s="1"/>
      <c r="G271" s="1"/>
      <c r="H271" s="1"/>
      <c r="I271" s="1"/>
    </row>
    <row r="272" spans="1:9" s="6" customFormat="1">
      <c r="A272" s="82"/>
      <c r="E272" s="1"/>
      <c r="F272" s="1"/>
      <c r="G272" s="1"/>
      <c r="H272" s="1"/>
      <c r="I272" s="1"/>
    </row>
    <row r="273" spans="1:9" s="6" customFormat="1">
      <c r="A273" s="82"/>
      <c r="E273" s="1"/>
      <c r="F273" s="1"/>
      <c r="G273" s="1"/>
      <c r="H273" s="1"/>
      <c r="I273" s="1"/>
    </row>
    <row r="274" spans="1:9" s="6" customFormat="1">
      <c r="A274" s="82"/>
      <c r="E274" s="1"/>
      <c r="F274" s="1"/>
      <c r="G274" s="1"/>
      <c r="H274" s="1"/>
      <c r="I274" s="1"/>
    </row>
    <row r="275" spans="1:9" s="6" customFormat="1">
      <c r="A275" s="82"/>
      <c r="E275" s="1"/>
      <c r="F275" s="1"/>
      <c r="G275" s="1"/>
      <c r="H275" s="1"/>
      <c r="I275" s="1"/>
    </row>
    <row r="276" spans="1:9" s="6" customFormat="1">
      <c r="A276" s="82"/>
      <c r="E276" s="1"/>
      <c r="F276" s="1"/>
      <c r="G276" s="1"/>
      <c r="H276" s="1"/>
      <c r="I276" s="1"/>
    </row>
    <row r="277" spans="1:9" s="6" customFormat="1">
      <c r="A277" s="82"/>
      <c r="E277" s="1"/>
      <c r="F277" s="1"/>
      <c r="G277" s="1"/>
      <c r="H277" s="1"/>
      <c r="I277" s="1"/>
    </row>
    <row r="278" spans="1:9" s="6" customFormat="1">
      <c r="A278" s="82"/>
      <c r="E278" s="1"/>
      <c r="F278" s="1"/>
      <c r="G278" s="1"/>
      <c r="H278" s="1"/>
      <c r="I278" s="1"/>
    </row>
    <row r="279" spans="1:9" s="6" customFormat="1">
      <c r="A279" s="82"/>
      <c r="E279" s="1"/>
      <c r="F279" s="1"/>
      <c r="G279" s="1"/>
      <c r="H279" s="1"/>
      <c r="I279" s="1"/>
    </row>
    <row r="280" spans="1:9" s="6" customFormat="1">
      <c r="A280" s="82"/>
      <c r="E280" s="1"/>
      <c r="F280" s="1"/>
      <c r="G280" s="1"/>
      <c r="H280" s="1"/>
      <c r="I280" s="1"/>
    </row>
    <row r="281" spans="1:9" s="6" customFormat="1">
      <c r="A281" s="82"/>
      <c r="E281" s="1"/>
      <c r="F281" s="1"/>
      <c r="G281" s="1"/>
      <c r="H281" s="1"/>
      <c r="I281" s="1"/>
    </row>
    <row r="282" spans="1:9" s="6" customFormat="1">
      <c r="A282" s="82"/>
      <c r="E282" s="1"/>
      <c r="F282" s="1"/>
      <c r="G282" s="1"/>
      <c r="H282" s="1"/>
      <c r="I282" s="1"/>
    </row>
    <row r="283" spans="1:9" s="6" customFormat="1">
      <c r="A283" s="82"/>
      <c r="E283" s="1"/>
      <c r="F283" s="1"/>
      <c r="G283" s="1"/>
      <c r="H283" s="1"/>
      <c r="I283" s="1"/>
    </row>
    <row r="284" spans="1:9" s="6" customFormat="1">
      <c r="A284" s="82"/>
      <c r="E284" s="1"/>
      <c r="F284" s="1"/>
      <c r="G284" s="1"/>
      <c r="H284" s="1"/>
      <c r="I284" s="1"/>
    </row>
    <row r="285" spans="1:9" s="6" customFormat="1">
      <c r="A285" s="82"/>
      <c r="E285" s="1"/>
      <c r="F285" s="1"/>
      <c r="G285" s="1"/>
      <c r="H285" s="1"/>
      <c r="I285" s="1"/>
    </row>
    <row r="286" spans="1:9" s="6" customFormat="1">
      <c r="A286" s="82"/>
      <c r="E286" s="1"/>
      <c r="F286" s="1"/>
      <c r="G286" s="1"/>
      <c r="H286" s="1"/>
      <c r="I286" s="1"/>
    </row>
    <row r="287" spans="1:9" s="6" customFormat="1">
      <c r="A287" s="82"/>
      <c r="E287" s="1"/>
      <c r="F287" s="1"/>
      <c r="G287" s="1"/>
      <c r="H287" s="1"/>
      <c r="I287" s="1"/>
    </row>
    <row r="288" spans="1:9" s="6" customFormat="1">
      <c r="A288" s="82"/>
      <c r="E288" s="1"/>
      <c r="F288" s="1"/>
      <c r="G288" s="1"/>
      <c r="H288" s="1"/>
      <c r="I288" s="1"/>
    </row>
    <row r="289" spans="1:9" s="6" customFormat="1">
      <c r="A289" s="82"/>
      <c r="E289" s="1"/>
      <c r="F289" s="1"/>
      <c r="G289" s="1"/>
      <c r="H289" s="1"/>
      <c r="I289" s="1"/>
    </row>
    <row r="290" spans="1:9" s="6" customFormat="1">
      <c r="A290" s="82"/>
      <c r="E290" s="1"/>
      <c r="F290" s="1"/>
      <c r="G290" s="1"/>
      <c r="H290" s="1"/>
      <c r="I290" s="1"/>
    </row>
    <row r="291" spans="1:9" s="6" customFormat="1">
      <c r="A291" s="82"/>
      <c r="E291" s="1"/>
      <c r="F291" s="1"/>
      <c r="G291" s="1"/>
      <c r="H291" s="1"/>
      <c r="I291" s="1"/>
    </row>
    <row r="292" spans="1:9" s="6" customFormat="1">
      <c r="A292" s="82"/>
      <c r="E292" s="1"/>
      <c r="F292" s="1"/>
      <c r="G292" s="1"/>
      <c r="H292" s="1"/>
      <c r="I292" s="1"/>
    </row>
    <row r="293" spans="1:9" s="6" customFormat="1">
      <c r="A293" s="82"/>
      <c r="E293" s="1"/>
      <c r="F293" s="1"/>
      <c r="G293" s="1"/>
      <c r="H293" s="1"/>
      <c r="I293" s="1"/>
    </row>
    <row r="294" spans="1:9" s="6" customFormat="1">
      <c r="A294" s="82"/>
      <c r="E294" s="1"/>
      <c r="F294" s="1"/>
      <c r="G294" s="1"/>
      <c r="H294" s="1"/>
      <c r="I294" s="1"/>
    </row>
    <row r="295" spans="1:9" s="6" customFormat="1">
      <c r="A295" s="82"/>
      <c r="E295" s="1"/>
      <c r="F295" s="1"/>
      <c r="G295" s="1"/>
      <c r="H295" s="1"/>
      <c r="I295" s="1"/>
    </row>
    <row r="296" spans="1:9" s="6" customFormat="1">
      <c r="A296" s="82"/>
      <c r="E296" s="1"/>
      <c r="F296" s="1"/>
      <c r="G296" s="1"/>
      <c r="H296" s="1"/>
      <c r="I296" s="1"/>
    </row>
    <row r="297" spans="1:9" s="6" customFormat="1">
      <c r="A297" s="82"/>
      <c r="E297" s="1"/>
      <c r="F297" s="1"/>
      <c r="G297" s="1"/>
      <c r="H297" s="1"/>
      <c r="I297" s="1"/>
    </row>
    <row r="298" spans="1:9" s="6" customFormat="1">
      <c r="A298" s="82"/>
      <c r="E298" s="1"/>
      <c r="F298" s="1"/>
      <c r="G298" s="1"/>
      <c r="H298" s="1"/>
      <c r="I298" s="1"/>
    </row>
    <row r="299" spans="1:9" s="6" customFormat="1">
      <c r="A299" s="82"/>
      <c r="E299" s="1"/>
      <c r="F299" s="1"/>
      <c r="G299" s="1"/>
      <c r="H299" s="1"/>
      <c r="I299" s="1"/>
    </row>
    <row r="300" spans="1:9" s="6" customFormat="1">
      <c r="A300" s="82"/>
      <c r="E300" s="1"/>
      <c r="F300" s="1"/>
      <c r="G300" s="1"/>
      <c r="H300" s="1"/>
      <c r="I300" s="1"/>
    </row>
    <row r="301" spans="1:9" s="6" customFormat="1">
      <c r="A301" s="82"/>
      <c r="E301" s="1"/>
      <c r="F301" s="1"/>
      <c r="G301" s="1"/>
      <c r="H301" s="1"/>
      <c r="I301" s="1"/>
    </row>
    <row r="302" spans="1:9" s="6" customFormat="1">
      <c r="A302" s="82"/>
      <c r="E302" s="1"/>
      <c r="F302" s="1"/>
      <c r="G302" s="1"/>
      <c r="H302" s="1"/>
      <c r="I302" s="1"/>
    </row>
    <row r="303" spans="1:9" s="6" customFormat="1">
      <c r="A303" s="82"/>
      <c r="E303" s="1"/>
      <c r="F303" s="1"/>
      <c r="G303" s="1"/>
      <c r="H303" s="1"/>
      <c r="I303" s="1"/>
    </row>
    <row r="304" spans="1:9" s="6" customFormat="1">
      <c r="A304" s="82"/>
      <c r="E304" s="1"/>
      <c r="F304" s="1"/>
      <c r="G304" s="1"/>
      <c r="H304" s="1"/>
      <c r="I304" s="1"/>
    </row>
    <row r="305" spans="1:9" s="6" customFormat="1">
      <c r="A305" s="82"/>
      <c r="E305" s="1"/>
      <c r="F305" s="1"/>
      <c r="G305" s="1"/>
      <c r="H305" s="1"/>
      <c r="I305" s="1"/>
    </row>
    <row r="306" spans="1:9" s="6" customFormat="1">
      <c r="A306" s="82"/>
      <c r="E306" s="1"/>
      <c r="F306" s="1"/>
      <c r="G306" s="1"/>
      <c r="H306" s="1"/>
      <c r="I306" s="1"/>
    </row>
    <row r="307" spans="1:9" s="6" customFormat="1">
      <c r="A307" s="82"/>
      <c r="E307" s="1"/>
      <c r="F307" s="1"/>
      <c r="G307" s="1"/>
      <c r="H307" s="1"/>
      <c r="I307" s="1"/>
    </row>
    <row r="308" spans="1:9" s="6" customFormat="1">
      <c r="A308" s="82"/>
      <c r="E308" s="1"/>
      <c r="F308" s="1"/>
      <c r="G308" s="1"/>
      <c r="H308" s="1"/>
      <c r="I308" s="1"/>
    </row>
    <row r="309" spans="1:9" s="6" customFormat="1">
      <c r="A309" s="82"/>
      <c r="E309" s="1"/>
      <c r="F309" s="1"/>
      <c r="G309" s="1"/>
      <c r="H309" s="1"/>
      <c r="I309" s="1"/>
    </row>
    <row r="310" spans="1:9" s="6" customFormat="1">
      <c r="A310" s="82"/>
      <c r="E310" s="1"/>
      <c r="F310" s="1"/>
      <c r="G310" s="1"/>
      <c r="H310" s="1"/>
      <c r="I310" s="1"/>
    </row>
    <row r="311" spans="1:9" s="6" customFormat="1">
      <c r="A311" s="82"/>
      <c r="E311" s="1"/>
      <c r="F311" s="1"/>
      <c r="G311" s="1"/>
      <c r="H311" s="1"/>
      <c r="I311" s="1"/>
    </row>
    <row r="312" spans="1:9" s="6" customFormat="1">
      <c r="A312" s="82"/>
      <c r="E312" s="1"/>
      <c r="F312" s="1"/>
      <c r="G312" s="1"/>
      <c r="H312" s="1"/>
      <c r="I312" s="1"/>
    </row>
    <row r="313" spans="1:9" s="6" customFormat="1">
      <c r="A313" s="82"/>
      <c r="E313" s="1"/>
      <c r="F313" s="1"/>
      <c r="G313" s="1"/>
      <c r="H313" s="1"/>
      <c r="I313" s="1"/>
    </row>
  </sheetData>
  <mergeCells count="33">
    <mergeCell ref="A82:I82"/>
    <mergeCell ref="A96:B96"/>
    <mergeCell ref="F104:G104"/>
    <mergeCell ref="F26:I26"/>
    <mergeCell ref="A31:I31"/>
    <mergeCell ref="A32:I32"/>
    <mergeCell ref="A42:I42"/>
    <mergeCell ref="A65:I65"/>
    <mergeCell ref="A72:I72"/>
    <mergeCell ref="A26:A27"/>
    <mergeCell ref="B26:B27"/>
    <mergeCell ref="C26:C27"/>
    <mergeCell ref="D26:D27"/>
    <mergeCell ref="E26:E27"/>
    <mergeCell ref="B19:E19"/>
    <mergeCell ref="B20:F20"/>
    <mergeCell ref="B21:E21"/>
    <mergeCell ref="B22:E22"/>
    <mergeCell ref="A24:I24"/>
    <mergeCell ref="F4:H4"/>
    <mergeCell ref="H9:I9"/>
    <mergeCell ref="B18:E18"/>
    <mergeCell ref="F18:H18"/>
    <mergeCell ref="B10:E10"/>
    <mergeCell ref="H10:I10"/>
    <mergeCell ref="B11:G11"/>
    <mergeCell ref="B12:E12"/>
    <mergeCell ref="B13:E13"/>
    <mergeCell ref="B14:E14"/>
    <mergeCell ref="B15:G15"/>
    <mergeCell ref="B16:E16"/>
    <mergeCell ref="B17:E17"/>
    <mergeCell ref="F17:H17"/>
  </mergeCells>
  <pageMargins left="0.78740157480314965" right="7.874015748031496E-2" top="1.1811023622047245" bottom="0.19685039370078741" header="0.39370078740157483" footer="0.19685039370078741"/>
  <pageSetup paperSize="9" scale="52" orientation="landscape" r:id="rId1"/>
  <headerFooter alignWithMargins="0"/>
  <rowBreaks count="2" manualBreakCount="2">
    <brk id="41" max="8" man="1"/>
    <brk id="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2025р ЦПМСД</vt:lpstr>
      <vt:lpstr>'I. Фін план 2025р ЦПМСД'!Заголовки_для_печати</vt:lpstr>
      <vt:lpstr>'I. Фін план 2025р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2024-12-17T14:26:38Z</cp:lastPrinted>
  <dcterms:created xsi:type="dcterms:W3CDTF">2022-11-29T10:50:06Z</dcterms:created>
  <dcterms:modified xsi:type="dcterms:W3CDTF">2024-12-25T09:17:36Z</dcterms:modified>
</cp:coreProperties>
</file>