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95" windowWidth="23250" windowHeight="12480" firstSheet="1" activeTab="1"/>
  </bookViews>
  <sheets>
    <sheet name="30 листопад 2023 гірські " sheetId="4" state="hidden" r:id="rId1"/>
    <sheet name="30 листопад 2023 без окладу" sheetId="5" r:id="rId2"/>
    <sheet name="Лист1" sheetId="6" r:id="rId3"/>
  </sheets>
  <calcPr calcId="144525"/>
</workbook>
</file>

<file path=xl/calcChain.xml><?xml version="1.0" encoding="utf-8"?>
<calcChain xmlns="http://schemas.openxmlformats.org/spreadsheetml/2006/main">
  <c r="D35" i="5" l="1"/>
  <c r="D30" i="5"/>
  <c r="D12" i="5"/>
  <c r="D105" i="5" s="1"/>
  <c r="D11" i="5" l="1"/>
  <c r="D136" i="4"/>
  <c r="G135" i="4"/>
  <c r="G134" i="4"/>
  <c r="G132" i="4"/>
  <c r="G131" i="4"/>
  <c r="G129" i="4"/>
  <c r="G128" i="4"/>
  <c r="G127" i="4"/>
  <c r="G126" i="4"/>
  <c r="G124" i="4"/>
  <c r="G123" i="4"/>
  <c r="G121" i="4"/>
  <c r="G120" i="4"/>
  <c r="G119" i="4"/>
  <c r="G118" i="4"/>
  <c r="G117" i="4"/>
  <c r="G116" i="4"/>
  <c r="G114" i="4"/>
  <c r="G113" i="4"/>
  <c r="G112" i="4"/>
  <c r="G111" i="4"/>
  <c r="G110" i="4"/>
  <c r="G109" i="4"/>
  <c r="G107" i="4"/>
  <c r="G106" i="4"/>
  <c r="G105" i="4"/>
  <c r="G104" i="4"/>
  <c r="G103" i="4"/>
  <c r="G102" i="4"/>
  <c r="G101" i="4"/>
  <c r="G99" i="4"/>
  <c r="G98" i="4"/>
  <c r="G97" i="4"/>
  <c r="G96" i="4"/>
  <c r="G95" i="4"/>
  <c r="G94" i="4"/>
  <c r="G92" i="4"/>
  <c r="G91" i="4"/>
  <c r="G90" i="4"/>
  <c r="G89" i="4"/>
  <c r="G88" i="4"/>
  <c r="G87" i="4"/>
  <c r="G86" i="4"/>
  <c r="G84" i="4"/>
  <c r="G83" i="4"/>
  <c r="G82" i="4"/>
  <c r="G81" i="4"/>
  <c r="G80" i="4"/>
  <c r="G78" i="4"/>
  <c r="G77" i="4"/>
  <c r="G76" i="4"/>
  <c r="G75" i="4"/>
  <c r="G74" i="4"/>
  <c r="G72" i="4"/>
  <c r="G71" i="4"/>
  <c r="G70" i="4"/>
  <c r="G69" i="4"/>
  <c r="G68" i="4"/>
  <c r="G67" i="4"/>
  <c r="G66" i="4"/>
  <c r="G64" i="4"/>
  <c r="G63" i="4"/>
  <c r="G62" i="4"/>
  <c r="G61" i="4"/>
  <c r="G60" i="4"/>
  <c r="G58" i="4"/>
  <c r="G57" i="4"/>
  <c r="G56" i="4"/>
  <c r="G55" i="4"/>
  <c r="G54" i="4"/>
  <c r="G53" i="4"/>
  <c r="G52" i="4"/>
  <c r="G50" i="4"/>
  <c r="G49" i="4"/>
  <c r="G48" i="4"/>
  <c r="G47" i="4"/>
  <c r="G46" i="4"/>
  <c r="G45" i="4"/>
  <c r="G44" i="4"/>
  <c r="G42" i="4"/>
  <c r="G41" i="4"/>
  <c r="G40" i="4"/>
  <c r="G39" i="4"/>
  <c r="G38" i="4"/>
  <c r="G37" i="4"/>
  <c r="G36" i="4"/>
  <c r="G35" i="4"/>
  <c r="G34" i="4"/>
  <c r="G32" i="4"/>
  <c r="G31" i="4"/>
  <c r="G30" i="4"/>
  <c r="G29" i="4"/>
  <c r="G28" i="4"/>
  <c r="G26" i="4"/>
  <c r="G25" i="4"/>
  <c r="G23" i="4"/>
  <c r="G21" i="4"/>
  <c r="G20" i="4"/>
  <c r="G19" i="4"/>
  <c r="G18" i="4"/>
  <c r="G17" i="4"/>
  <c r="G16" i="4"/>
  <c r="G15" i="4"/>
  <c r="G14" i="4"/>
  <c r="G13" i="4"/>
</calcChain>
</file>

<file path=xl/sharedStrings.xml><?xml version="1.0" encoding="utf-8"?>
<sst xmlns="http://schemas.openxmlformats.org/spreadsheetml/2006/main" count="252" uniqueCount="107">
  <si>
    <t>Посадовий оклад</t>
  </si>
  <si>
    <t xml:space="preserve">    Пiдpоздiл: адміністрація</t>
  </si>
  <si>
    <t>Директор</t>
  </si>
  <si>
    <t>заступник директора</t>
  </si>
  <si>
    <t>головна медична сестра</t>
  </si>
  <si>
    <t>начальник відділу кадрів</t>
  </si>
  <si>
    <t>юрисконсульт</t>
  </si>
  <si>
    <t>фахівець з публічних закупівель</t>
  </si>
  <si>
    <t>інженер з охорони праці</t>
  </si>
  <si>
    <t>секретар</t>
  </si>
  <si>
    <t>фармацевт</t>
  </si>
  <si>
    <t>лікар-статистик</t>
  </si>
  <si>
    <t>головний бухгалтер</t>
  </si>
  <si>
    <t>бухгалтер</t>
  </si>
  <si>
    <t xml:space="preserve">    Пiдpоздiл: Господарський відділ</t>
  </si>
  <si>
    <t>диспетчер</t>
  </si>
  <si>
    <t>сестра-господиня</t>
  </si>
  <si>
    <t>водій автотранспортних засобів</t>
  </si>
  <si>
    <t>слюсар-сантехнік</t>
  </si>
  <si>
    <t>прибиральник службових приміщень</t>
  </si>
  <si>
    <t xml:space="preserve">    Пiдpоздiл: амбулаторія м. Рахів</t>
  </si>
  <si>
    <t>завідувач,лікар загальної практики-сімейний лікар</t>
  </si>
  <si>
    <t>лікар загальної практики - сімейний лікар</t>
  </si>
  <si>
    <t>лікар-терапевт</t>
  </si>
  <si>
    <t>лікар-педіатр</t>
  </si>
  <si>
    <t>реєстратор медичний</t>
  </si>
  <si>
    <t xml:space="preserve">    Пiдpоздiл: амбулаторія с. Ясіня</t>
  </si>
  <si>
    <t>опалювач</t>
  </si>
  <si>
    <t xml:space="preserve">    Пiдpоздiл: амбулаторія с. Богдан</t>
  </si>
  <si>
    <t xml:space="preserve">    Пiдpоздiл: амбулаторія с. Чорна Тиса</t>
  </si>
  <si>
    <t xml:space="preserve">    Пiдpоздiл: амбулаторія с. Розтоки</t>
  </si>
  <si>
    <t xml:space="preserve">    Пiдpоздiл: амбулаторія с. Луги</t>
  </si>
  <si>
    <t xml:space="preserve"> завідувач, лікар загальної практики - сімейний лікар</t>
  </si>
  <si>
    <t xml:space="preserve">    Пiдpоздiл: амбулаторія с. Ділове</t>
  </si>
  <si>
    <t xml:space="preserve">    Пiдpоздiл: амбулаторія с. Лазещина</t>
  </si>
  <si>
    <t xml:space="preserve">    Пiдpоздiл: амбулаторія с. Костилівка</t>
  </si>
  <si>
    <t>лікар загальної практики-сімейний лікар</t>
  </si>
  <si>
    <t xml:space="preserve">    Пiдpоздiл: амбулаторія с. Кваси</t>
  </si>
  <si>
    <t xml:space="preserve">    Пiдpоздiл: амбулаторія с. Видричка</t>
  </si>
  <si>
    <t xml:space="preserve">    Пiдpоздiл: амбулаторія с. Білин</t>
  </si>
  <si>
    <t xml:space="preserve">    Пiдpоздiл: Фельдшерсько-акушерський пункт пр.Хмелево</t>
  </si>
  <si>
    <t xml:space="preserve">    Пiдpоздiл: Фельдшерсько-акушерський пункт пр.Стебний</t>
  </si>
  <si>
    <t>сестра медична патронажна</t>
  </si>
  <si>
    <t>акушерка</t>
  </si>
  <si>
    <t xml:space="preserve">    Пiдpоздiл: Фельдшерсько-акушерський пункт пр. Бребоя</t>
  </si>
  <si>
    <t>завідувач ФАПу</t>
  </si>
  <si>
    <t xml:space="preserve">    Пiдpоздiл: Фельдшерсько-акушерський пункт пр. Усть-Говерла</t>
  </si>
  <si>
    <t>завідувач фельдшерсько-акушерським пунктом, сестра медична</t>
  </si>
  <si>
    <t xml:space="preserve">Разом </t>
  </si>
  <si>
    <t xml:space="preserve">ШТАТНИЙ РОЗПИС </t>
  </si>
  <si>
    <t>Код класифікатора</t>
  </si>
  <si>
    <t>2419.2</t>
  </si>
  <si>
    <t>2221.2</t>
  </si>
  <si>
    <t>2221.1</t>
  </si>
  <si>
    <t>лікар-інтерн з загальної практики-сімейної медицини</t>
  </si>
  <si>
    <t>сестра медична загальної практики - сімейної медицини</t>
  </si>
  <si>
    <t>сестра медична загальної практики-сімейної медицини</t>
  </si>
  <si>
    <t>завідувач фельдшерсько-акушерським пунктом</t>
  </si>
  <si>
    <t>Кількість штатних посад</t>
  </si>
  <si>
    <t>Посадовий оклад з надбавкою 25 % гірських</t>
  </si>
  <si>
    <t xml:space="preserve">    Пiдpоздiл: Бухгалтерія</t>
  </si>
  <si>
    <t xml:space="preserve">    Пiдpоздiл: Інформаційно-аналітичний відділ</t>
  </si>
  <si>
    <t>"Затверджено"</t>
  </si>
  <si>
    <t>Наказ директора КНП "Рахівський ЦПМСД" Рахівської міської ради</t>
  </si>
  <si>
    <t>Комунальне некомерційне підприємство  ,,Рахівський центр первинної медико-санітарної допомоги" Рахівської міської ради Закарпатської області</t>
  </si>
  <si>
    <t>у кількості 165,75 штатних одиниць</t>
  </si>
  <si>
    <t>Вводиться в дію з 01.12.2023р.</t>
  </si>
  <si>
    <t>№153/02-04 від 30 листопада 2023р.______________Богдана МОЛДАВЧУК</t>
  </si>
  <si>
    <t xml:space="preserve"> Комунальне некомерційне підприємство "Рахівський центр первинної медико-санітарної допомоги" Рахівської міської ради</t>
  </si>
  <si>
    <t>Головний бухгалтер ________ Інга НЕБИЛА</t>
  </si>
  <si>
    <t>Юрисконсульт_______Ірина ВЕКЛЮК</t>
  </si>
  <si>
    <t>В.о. начальника відділу кадрів________ Ірина ВЕКЛЮК</t>
  </si>
  <si>
    <t>Директор ____________Богдана МОЛДАВЧУК</t>
  </si>
  <si>
    <t>Комунальне некомерційне підприємство  "Рахівський центр первинної медико-санітарної допомоги" Рахівської міської ради Закарпатської області</t>
  </si>
  <si>
    <t>Відділ юридичної та кадрової роботи</t>
  </si>
  <si>
    <t>оператор компютерного набору</t>
  </si>
  <si>
    <t>інженер з охорони праці та цивільного захисту</t>
  </si>
  <si>
    <t>директор</t>
  </si>
  <si>
    <t>Вводиться в дію з  01 листопада 2024 року</t>
  </si>
  <si>
    <t>Відділ бухгалтерського обліку та звітності</t>
  </si>
  <si>
    <t>завідувач, лікар загальної практики-сімейний лікар</t>
  </si>
  <si>
    <t>1229.5</t>
  </si>
  <si>
    <t>робітник з комплексного обслуговування та ремонту будівель</t>
  </si>
  <si>
    <t>Підрозділ Адміністрація</t>
  </si>
  <si>
    <t>Підрозділ: Господарський відділ</t>
  </si>
  <si>
    <t>начальник господарського відділу</t>
  </si>
  <si>
    <t>П Р О Е К Т нової структури штатного розпису</t>
  </si>
  <si>
    <t>медична сестра-статистик медичний</t>
  </si>
  <si>
    <t>Підрозділ: Лікувально-профілактична служба</t>
  </si>
  <si>
    <t>Начальник лікувально-профілактичної служби</t>
  </si>
  <si>
    <t>амбулаторія м. Рахів</t>
  </si>
  <si>
    <t>амбулаторія с. Ясіня</t>
  </si>
  <si>
    <t>амбулаторія с. Богдан</t>
  </si>
  <si>
    <t>амбулаторія с. Чорна Тиса</t>
  </si>
  <si>
    <t>амбулаторія с. Розтоки</t>
  </si>
  <si>
    <t>амбулаторія с. Луги</t>
  </si>
  <si>
    <t>амбулаторія с. Ділове</t>
  </si>
  <si>
    <t xml:space="preserve"> амбулаторія с. Лазещина</t>
  </si>
  <si>
    <t>амбулаторія с. Костилівка</t>
  </si>
  <si>
    <t xml:space="preserve"> амбулаторія с. Кваси</t>
  </si>
  <si>
    <t xml:space="preserve"> амбулаторія с. Видричка</t>
  </si>
  <si>
    <t>амбулаторія с. Білин</t>
  </si>
  <si>
    <t xml:space="preserve">Відділ інфекційного контролю та інформаційно-аналітичної роботи </t>
  </si>
  <si>
    <t xml:space="preserve">начальник відділу інфекційного контролю та інформаційно-аналітичної роботи </t>
  </si>
  <si>
    <t>у кількості 157,25 штатних одиниць</t>
  </si>
  <si>
    <t>головний бухгалтер-начальник відділу бухгалтерського обліку та звітності</t>
  </si>
  <si>
    <t>Начальник відділу юридичної та кадрової роботи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</si>
</sst>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4\8"/>
  </numFmts>
  <fonts count="14" x14ac:knownFonts="1">
    <font>
      <sz val="10"/>
      <name val="Arial Cyr"/>
      <charset val="204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</font>
    <font>
      <sz val="14"/>
      <name val="Times New Roman"/>
      <family val="1"/>
    </font>
    <font>
      <sz val="9"/>
      <name val="Times New Roman"/>
      <family val="1"/>
      <charset val="204"/>
    </font>
    <font>
      <sz val="12"/>
      <name val="Times New Roman"/>
      <family val="1"/>
    </font>
    <font>
      <sz val="9"/>
      <name val="Times New Roman"/>
      <family val="1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14" fontId="1" fillId="0" borderId="0" xfId="0" applyNumberFormat="1" applyFont="1"/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2" fontId="6" fillId="3" borderId="1" xfId="0" applyNumberFormat="1" applyFont="1" applyFill="1" applyBorder="1"/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" fillId="0" borderId="3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top"/>
    </xf>
    <xf numFmtId="0" fontId="10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righ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1" fillId="3" borderId="4" xfId="0" applyFont="1" applyFill="1" applyBorder="1" applyAlignment="1">
      <alignment horizontal="left"/>
    </xf>
    <xf numFmtId="0" fontId="1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 wrapText="1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38"/>
  <sheetViews>
    <sheetView zoomScale="115" zoomScaleNormal="115" workbookViewId="0">
      <selection activeCell="E1" sqref="B1:G24"/>
    </sheetView>
  </sheetViews>
  <sheetFormatPr defaultColWidth="9.140625" defaultRowHeight="11.25" x14ac:dyDescent="0.2"/>
  <cols>
    <col min="1" max="1" width="9.140625" style="2"/>
    <col min="2" max="2" width="7.28515625" style="2" customWidth="1"/>
    <col min="3" max="3" width="36.28515625" style="2" customWidth="1"/>
    <col min="4" max="4" width="10.5703125" style="2" customWidth="1"/>
    <col min="5" max="5" width="16" style="2" customWidth="1"/>
    <col min="6" max="6" width="17.7109375" style="2" customWidth="1"/>
    <col min="7" max="7" width="22" style="2" customWidth="1"/>
    <col min="8" max="16384" width="9.140625" style="2"/>
  </cols>
  <sheetData>
    <row r="1" spans="2:39" ht="30.75" customHeight="1" x14ac:dyDescent="0.25">
      <c r="E1" s="59" t="s">
        <v>62</v>
      </c>
      <c r="F1" s="59"/>
      <c r="G1" s="59"/>
    </row>
    <row r="2" spans="2:39" ht="30.75" customHeight="1" x14ac:dyDescent="0.2">
      <c r="E2" s="60" t="s">
        <v>63</v>
      </c>
      <c r="F2" s="60"/>
      <c r="G2" s="60"/>
    </row>
    <row r="3" spans="2:39" ht="30.75" customHeight="1" x14ac:dyDescent="0.2">
      <c r="D3" s="61" t="s">
        <v>67</v>
      </c>
      <c r="E3" s="61"/>
      <c r="F3" s="61"/>
      <c r="G3" s="61"/>
    </row>
    <row r="4" spans="2:39" ht="39" customHeight="1" x14ac:dyDescent="0.3">
      <c r="B4" s="58" t="s">
        <v>64</v>
      </c>
      <c r="C4" s="58"/>
      <c r="D4" s="58"/>
      <c r="E4" s="58"/>
      <c r="F4" s="58"/>
      <c r="G4" s="58"/>
      <c r="AL4" s="3"/>
      <c r="AM4" s="4"/>
    </row>
    <row r="5" spans="2:39" ht="22.5" customHeight="1" x14ac:dyDescent="0.2">
      <c r="B5" s="1"/>
      <c r="C5" s="1"/>
      <c r="D5" s="1"/>
      <c r="E5" s="1"/>
      <c r="F5" s="1"/>
      <c r="G5" s="12"/>
    </row>
    <row r="6" spans="2:39" ht="15" customHeight="1" x14ac:dyDescent="0.25">
      <c r="B6" s="57" t="s">
        <v>49</v>
      </c>
      <c r="C6" s="57"/>
      <c r="D6" s="57"/>
      <c r="E6" s="57"/>
      <c r="F6" s="57"/>
      <c r="G6" s="57"/>
    </row>
    <row r="7" spans="2:39" ht="12.75" x14ac:dyDescent="0.2">
      <c r="B7" s="55" t="s">
        <v>65</v>
      </c>
      <c r="C7" s="55"/>
      <c r="D7" s="55"/>
      <c r="E7" s="55"/>
      <c r="F7" s="55"/>
      <c r="G7" s="55"/>
    </row>
    <row r="8" spans="2:39" ht="12.75" x14ac:dyDescent="0.2">
      <c r="B8" s="56" t="s">
        <v>66</v>
      </c>
      <c r="C8" s="56"/>
      <c r="D8" s="35"/>
      <c r="E8" s="35"/>
      <c r="F8" s="35"/>
      <c r="G8" s="35"/>
    </row>
    <row r="9" spans="2:39" ht="42" customHeight="1" x14ac:dyDescent="0.2">
      <c r="B9" s="16"/>
      <c r="C9" s="16"/>
      <c r="D9" s="13" t="s">
        <v>58</v>
      </c>
      <c r="E9" s="13" t="s">
        <v>50</v>
      </c>
      <c r="F9" s="13" t="s">
        <v>0</v>
      </c>
      <c r="G9" s="13" t="s">
        <v>59</v>
      </c>
    </row>
    <row r="10" spans="2:39" ht="11.25" customHeight="1" x14ac:dyDescent="0.2">
      <c r="B10" s="5">
        <v>1</v>
      </c>
      <c r="C10" s="5">
        <v>2</v>
      </c>
      <c r="D10" s="5">
        <v>3</v>
      </c>
      <c r="E10" s="14">
        <v>4</v>
      </c>
      <c r="F10" s="5">
        <v>5</v>
      </c>
      <c r="G10" s="5">
        <v>6</v>
      </c>
    </row>
    <row r="11" spans="2:39" ht="48" x14ac:dyDescent="0.2">
      <c r="B11" s="6"/>
      <c r="C11" s="36" t="s">
        <v>68</v>
      </c>
      <c r="D11" s="7">
        <v>165.75</v>
      </c>
      <c r="E11" s="7"/>
      <c r="F11" s="7">
        <v>857600</v>
      </c>
      <c r="G11" s="7">
        <v>1072000</v>
      </c>
    </row>
    <row r="12" spans="2:39" ht="16.5" customHeight="1" x14ac:dyDescent="0.2">
      <c r="B12" s="6"/>
      <c r="C12" s="8" t="s">
        <v>1</v>
      </c>
      <c r="D12" s="9">
        <v>13.5</v>
      </c>
      <c r="E12" s="9"/>
      <c r="F12" s="9"/>
      <c r="G12" s="9"/>
    </row>
    <row r="13" spans="2:39" ht="19.5" customHeight="1" x14ac:dyDescent="0.2">
      <c r="B13" s="17">
        <v>1</v>
      </c>
      <c r="C13" s="18" t="s">
        <v>2</v>
      </c>
      <c r="D13" s="19">
        <v>1</v>
      </c>
      <c r="E13" s="20">
        <v>1210</v>
      </c>
      <c r="F13" s="19">
        <v>30820</v>
      </c>
      <c r="G13" s="19">
        <f>F13*1.25</f>
        <v>38525</v>
      </c>
    </row>
    <row r="14" spans="2:39" ht="16.899999999999999" customHeight="1" x14ac:dyDescent="0.2">
      <c r="B14" s="17">
        <v>2</v>
      </c>
      <c r="C14" s="18" t="s">
        <v>3</v>
      </c>
      <c r="D14" s="19">
        <v>1</v>
      </c>
      <c r="E14" s="20">
        <v>1210</v>
      </c>
      <c r="F14" s="19">
        <v>27470</v>
      </c>
      <c r="G14" s="19">
        <f>F14*1.25</f>
        <v>34337.5</v>
      </c>
    </row>
    <row r="15" spans="2:39" ht="16.899999999999999" customHeight="1" x14ac:dyDescent="0.2">
      <c r="B15" s="17">
        <v>3</v>
      </c>
      <c r="C15" s="18" t="s">
        <v>4</v>
      </c>
      <c r="D15" s="19">
        <v>1</v>
      </c>
      <c r="E15" s="20">
        <v>1230</v>
      </c>
      <c r="F15" s="19">
        <v>14070</v>
      </c>
      <c r="G15" s="19">
        <f>F15*1.25</f>
        <v>17587.5</v>
      </c>
    </row>
    <row r="16" spans="2:39" ht="16.899999999999999" customHeight="1" x14ac:dyDescent="0.2">
      <c r="B16" s="17">
        <v>4</v>
      </c>
      <c r="C16" s="18" t="s">
        <v>5</v>
      </c>
      <c r="D16" s="19">
        <v>1</v>
      </c>
      <c r="E16" s="20">
        <v>1232</v>
      </c>
      <c r="F16" s="19">
        <v>16750</v>
      </c>
      <c r="G16" s="19">
        <f t="shared" ref="G16:G20" si="0">F16*1.25</f>
        <v>20937.5</v>
      </c>
    </row>
    <row r="17" spans="2:7" ht="16.899999999999999" customHeight="1" x14ac:dyDescent="0.2">
      <c r="B17" s="17">
        <v>5</v>
      </c>
      <c r="C17" s="18" t="s">
        <v>6</v>
      </c>
      <c r="D17" s="19">
        <v>1</v>
      </c>
      <c r="E17" s="20">
        <v>2429</v>
      </c>
      <c r="F17" s="19">
        <v>16750</v>
      </c>
      <c r="G17" s="19">
        <f t="shared" si="0"/>
        <v>20937.5</v>
      </c>
    </row>
    <row r="18" spans="2:7" ht="16.899999999999999" customHeight="1" x14ac:dyDescent="0.2">
      <c r="B18" s="17">
        <v>6</v>
      </c>
      <c r="C18" s="18" t="s">
        <v>7</v>
      </c>
      <c r="D18" s="19">
        <v>1</v>
      </c>
      <c r="E18" s="20" t="s">
        <v>51</v>
      </c>
      <c r="F18" s="19">
        <v>16750</v>
      </c>
      <c r="G18" s="19">
        <f t="shared" si="0"/>
        <v>20937.5</v>
      </c>
    </row>
    <row r="19" spans="2:7" ht="16.899999999999999" customHeight="1" x14ac:dyDescent="0.2">
      <c r="B19" s="17">
        <v>7</v>
      </c>
      <c r="C19" s="18" t="s">
        <v>8</v>
      </c>
      <c r="D19" s="19">
        <v>0.5</v>
      </c>
      <c r="E19" s="20">
        <v>2149</v>
      </c>
      <c r="F19" s="19">
        <v>16750</v>
      </c>
      <c r="G19" s="19">
        <f t="shared" si="0"/>
        <v>20937.5</v>
      </c>
    </row>
    <row r="20" spans="2:7" ht="16.899999999999999" customHeight="1" x14ac:dyDescent="0.2">
      <c r="B20" s="17">
        <v>8</v>
      </c>
      <c r="C20" s="18" t="s">
        <v>9</v>
      </c>
      <c r="D20" s="19">
        <v>1</v>
      </c>
      <c r="E20" s="20">
        <v>4115</v>
      </c>
      <c r="F20" s="19">
        <v>13400</v>
      </c>
      <c r="G20" s="19">
        <f t="shared" si="0"/>
        <v>16750</v>
      </c>
    </row>
    <row r="21" spans="2:7" ht="15.75" customHeight="1" x14ac:dyDescent="0.2">
      <c r="B21" s="17">
        <v>9</v>
      </c>
      <c r="C21" s="18" t="s">
        <v>10</v>
      </c>
      <c r="D21" s="19">
        <v>1</v>
      </c>
      <c r="E21" s="20">
        <v>3228</v>
      </c>
      <c r="F21" s="19">
        <v>13400</v>
      </c>
      <c r="G21" s="19">
        <f>F21*1.25</f>
        <v>16750</v>
      </c>
    </row>
    <row r="22" spans="2:7" ht="24" customHeight="1" x14ac:dyDescent="0.2">
      <c r="B22" s="17"/>
      <c r="C22" s="8" t="s">
        <v>61</v>
      </c>
      <c r="D22" s="19"/>
      <c r="E22" s="20"/>
      <c r="F22" s="19"/>
      <c r="G22" s="19"/>
    </row>
    <row r="23" spans="2:7" ht="18" customHeight="1" x14ac:dyDescent="0.2">
      <c r="B23" s="21">
        <v>1</v>
      </c>
      <c r="C23" s="33" t="s">
        <v>11</v>
      </c>
      <c r="D23" s="19">
        <v>1</v>
      </c>
      <c r="E23" s="20">
        <v>2229</v>
      </c>
      <c r="F23" s="19">
        <v>14070</v>
      </c>
      <c r="G23" s="19">
        <f t="shared" ref="G23:G26" si="1">F23*1.25</f>
        <v>17587.5</v>
      </c>
    </row>
    <row r="24" spans="2:7" ht="18" customHeight="1" x14ac:dyDescent="0.2">
      <c r="B24" s="21"/>
      <c r="C24" s="8" t="s">
        <v>60</v>
      </c>
      <c r="D24" s="19"/>
      <c r="E24" s="20"/>
      <c r="F24" s="19"/>
      <c r="G24" s="19"/>
    </row>
    <row r="25" spans="2:7" ht="19.5" customHeight="1" x14ac:dyDescent="0.2">
      <c r="B25" s="17">
        <v>1</v>
      </c>
      <c r="C25" s="18" t="s">
        <v>12</v>
      </c>
      <c r="D25" s="19">
        <v>1</v>
      </c>
      <c r="E25" s="20">
        <v>1231</v>
      </c>
      <c r="F25" s="19">
        <v>28810</v>
      </c>
      <c r="G25" s="19">
        <f t="shared" si="1"/>
        <v>36012.5</v>
      </c>
    </row>
    <row r="26" spans="2:7" ht="28.15" customHeight="1" x14ac:dyDescent="0.2">
      <c r="B26" s="17">
        <v>2</v>
      </c>
      <c r="C26" s="18" t="s">
        <v>13</v>
      </c>
      <c r="D26" s="19">
        <v>3</v>
      </c>
      <c r="E26" s="20">
        <v>3433</v>
      </c>
      <c r="F26" s="19">
        <v>16750</v>
      </c>
      <c r="G26" s="19">
        <f t="shared" si="1"/>
        <v>20937.5</v>
      </c>
    </row>
    <row r="27" spans="2:7" ht="15.75" customHeight="1" x14ac:dyDescent="0.2">
      <c r="B27" s="22"/>
      <c r="C27" s="8" t="s">
        <v>14</v>
      </c>
      <c r="D27" s="10">
        <v>6</v>
      </c>
      <c r="E27" s="23"/>
      <c r="F27" s="24"/>
      <c r="G27" s="24"/>
    </row>
    <row r="28" spans="2:7" ht="15" customHeight="1" x14ac:dyDescent="0.2">
      <c r="B28" s="17">
        <v>1</v>
      </c>
      <c r="C28" s="18" t="s">
        <v>15</v>
      </c>
      <c r="D28" s="19">
        <v>1</v>
      </c>
      <c r="E28" s="20">
        <v>3119</v>
      </c>
      <c r="F28" s="19">
        <v>10720</v>
      </c>
      <c r="G28" s="19">
        <f>F28*1.25</f>
        <v>13400</v>
      </c>
    </row>
    <row r="29" spans="2:7" ht="17.25" customHeight="1" x14ac:dyDescent="0.2">
      <c r="B29" s="17">
        <v>2</v>
      </c>
      <c r="C29" s="18" t="s">
        <v>16</v>
      </c>
      <c r="D29" s="19">
        <v>1</v>
      </c>
      <c r="E29" s="20">
        <v>4131</v>
      </c>
      <c r="F29" s="19">
        <v>6700</v>
      </c>
      <c r="G29" s="19">
        <f t="shared" ref="G29:G32" si="2">F29*1.25</f>
        <v>8375</v>
      </c>
    </row>
    <row r="30" spans="2:7" ht="14.25" customHeight="1" x14ac:dyDescent="0.2">
      <c r="B30" s="17">
        <v>3</v>
      </c>
      <c r="C30" s="18" t="s">
        <v>17</v>
      </c>
      <c r="D30" s="19">
        <v>2</v>
      </c>
      <c r="E30" s="20">
        <v>8322</v>
      </c>
      <c r="F30" s="19">
        <v>11390</v>
      </c>
      <c r="G30" s="19">
        <f t="shared" si="2"/>
        <v>14237.5</v>
      </c>
    </row>
    <row r="31" spans="2:7" ht="16.5" customHeight="1" x14ac:dyDescent="0.2">
      <c r="B31" s="17">
        <v>4</v>
      </c>
      <c r="C31" s="18" t="s">
        <v>18</v>
      </c>
      <c r="D31" s="19">
        <v>1</v>
      </c>
      <c r="E31" s="20">
        <v>7136</v>
      </c>
      <c r="F31" s="19">
        <v>10050</v>
      </c>
      <c r="G31" s="19">
        <f t="shared" si="2"/>
        <v>12562.5</v>
      </c>
    </row>
    <row r="32" spans="2:7" ht="24.75" customHeight="1" x14ac:dyDescent="0.2">
      <c r="B32" s="17">
        <v>5</v>
      </c>
      <c r="C32" s="18" t="s">
        <v>19</v>
      </c>
      <c r="D32" s="19">
        <v>1</v>
      </c>
      <c r="E32" s="20">
        <v>9132</v>
      </c>
      <c r="F32" s="19">
        <v>10050</v>
      </c>
      <c r="G32" s="19">
        <f t="shared" si="2"/>
        <v>12562.5</v>
      </c>
    </row>
    <row r="33" spans="2:7" ht="39.75" customHeight="1" x14ac:dyDescent="0.2">
      <c r="B33" s="22"/>
      <c r="C33" s="8" t="s">
        <v>20</v>
      </c>
      <c r="D33" s="10">
        <v>36.5</v>
      </c>
      <c r="E33" s="25"/>
      <c r="F33" s="10"/>
      <c r="G33" s="26"/>
    </row>
    <row r="34" spans="2:7" ht="24" x14ac:dyDescent="0.2">
      <c r="B34" s="17">
        <v>1</v>
      </c>
      <c r="C34" s="18" t="s">
        <v>21</v>
      </c>
      <c r="D34" s="19">
        <v>1</v>
      </c>
      <c r="E34" s="20">
        <v>1230</v>
      </c>
      <c r="F34" s="19">
        <v>6700</v>
      </c>
      <c r="G34" s="19">
        <f>F34*1.25</f>
        <v>8375</v>
      </c>
    </row>
    <row r="35" spans="2:7" ht="15" customHeight="1" x14ac:dyDescent="0.2">
      <c r="B35" s="17">
        <v>2</v>
      </c>
      <c r="C35" s="18" t="s">
        <v>22</v>
      </c>
      <c r="D35" s="19">
        <v>8.5</v>
      </c>
      <c r="E35" s="20">
        <v>2221</v>
      </c>
      <c r="F35" s="19">
        <v>6700</v>
      </c>
      <c r="G35" s="19">
        <f t="shared" ref="G35:G38" si="3">F35*1.25</f>
        <v>8375</v>
      </c>
    </row>
    <row r="36" spans="2:7" ht="13.5" customHeight="1" x14ac:dyDescent="0.2">
      <c r="B36" s="17">
        <v>3</v>
      </c>
      <c r="C36" s="18" t="s">
        <v>23</v>
      </c>
      <c r="D36" s="19">
        <v>0.5</v>
      </c>
      <c r="E36" s="20" t="s">
        <v>52</v>
      </c>
      <c r="F36" s="15">
        <v>6700</v>
      </c>
      <c r="G36" s="19">
        <f t="shared" si="3"/>
        <v>8375</v>
      </c>
    </row>
    <row r="37" spans="2:7" ht="16.899999999999999" customHeight="1" x14ac:dyDescent="0.2">
      <c r="B37" s="17">
        <v>4</v>
      </c>
      <c r="C37" s="18" t="s">
        <v>24</v>
      </c>
      <c r="D37" s="19">
        <v>1.5</v>
      </c>
      <c r="E37" s="20" t="s">
        <v>53</v>
      </c>
      <c r="F37" s="19">
        <v>6700</v>
      </c>
      <c r="G37" s="19">
        <f t="shared" si="3"/>
        <v>8375</v>
      </c>
    </row>
    <row r="38" spans="2:7" ht="24" x14ac:dyDescent="0.2">
      <c r="B38" s="17">
        <v>5</v>
      </c>
      <c r="C38" s="18" t="s">
        <v>54</v>
      </c>
      <c r="D38" s="19">
        <v>3</v>
      </c>
      <c r="E38" s="20">
        <v>32229</v>
      </c>
      <c r="F38" s="19">
        <v>6700</v>
      </c>
      <c r="G38" s="19">
        <f t="shared" si="3"/>
        <v>8375</v>
      </c>
    </row>
    <row r="39" spans="2:7" ht="21.75" customHeight="1" x14ac:dyDescent="0.2">
      <c r="B39" s="17">
        <v>6</v>
      </c>
      <c r="C39" s="18" t="s">
        <v>55</v>
      </c>
      <c r="D39" s="19">
        <v>17</v>
      </c>
      <c r="E39" s="20">
        <v>3231</v>
      </c>
      <c r="F39" s="19">
        <v>6700</v>
      </c>
      <c r="G39" s="19">
        <f>F39*1.25</f>
        <v>8375</v>
      </c>
    </row>
    <row r="40" spans="2:7" ht="14.45" customHeight="1" x14ac:dyDescent="0.2">
      <c r="B40" s="21">
        <v>7</v>
      </c>
      <c r="C40" s="18" t="s">
        <v>19</v>
      </c>
      <c r="D40" s="19">
        <v>2</v>
      </c>
      <c r="E40" s="20">
        <v>9132</v>
      </c>
      <c r="F40" s="19">
        <v>6700</v>
      </c>
      <c r="G40" s="19">
        <f>F40*1.25</f>
        <v>8375</v>
      </c>
    </row>
    <row r="41" spans="2:7" ht="16.149999999999999" customHeight="1" x14ac:dyDescent="0.2">
      <c r="B41" s="21">
        <v>8</v>
      </c>
      <c r="C41" s="18" t="s">
        <v>25</v>
      </c>
      <c r="D41" s="19">
        <v>2</v>
      </c>
      <c r="E41" s="20">
        <v>4222</v>
      </c>
      <c r="F41" s="19">
        <v>6700</v>
      </c>
      <c r="G41" s="19">
        <f t="shared" ref="G41:G42" si="4">F41*1.25</f>
        <v>8375</v>
      </c>
    </row>
    <row r="42" spans="2:7" ht="16.899999999999999" customHeight="1" x14ac:dyDescent="0.2">
      <c r="B42" s="21">
        <v>9</v>
      </c>
      <c r="C42" s="18" t="s">
        <v>17</v>
      </c>
      <c r="D42" s="19">
        <v>1</v>
      </c>
      <c r="E42" s="20">
        <v>8322</v>
      </c>
      <c r="F42" s="15">
        <v>6700</v>
      </c>
      <c r="G42" s="19">
        <f t="shared" si="4"/>
        <v>8375</v>
      </c>
    </row>
    <row r="43" spans="2:7" ht="31.9" customHeight="1" x14ac:dyDescent="0.2">
      <c r="B43" s="27"/>
      <c r="C43" s="8" t="s">
        <v>26</v>
      </c>
      <c r="D43" s="10">
        <v>25.5</v>
      </c>
      <c r="E43" s="25"/>
      <c r="F43" s="10"/>
      <c r="G43" s="10"/>
    </row>
    <row r="44" spans="2:7" ht="24" x14ac:dyDescent="0.2">
      <c r="B44" s="21">
        <v>1</v>
      </c>
      <c r="C44" s="28" t="s">
        <v>21</v>
      </c>
      <c r="D44" s="15">
        <v>1</v>
      </c>
      <c r="E44" s="20">
        <v>1230</v>
      </c>
      <c r="F44" s="19">
        <v>6700</v>
      </c>
      <c r="G44" s="19">
        <f>F44*1.25</f>
        <v>8375</v>
      </c>
    </row>
    <row r="45" spans="2:7" ht="15.75" customHeight="1" x14ac:dyDescent="0.2">
      <c r="B45" s="21">
        <v>2</v>
      </c>
      <c r="C45" s="28" t="s">
        <v>22</v>
      </c>
      <c r="D45" s="15">
        <v>6</v>
      </c>
      <c r="E45" s="20">
        <v>2221</v>
      </c>
      <c r="F45" s="19">
        <v>6700</v>
      </c>
      <c r="G45" s="19">
        <f>F45*1.25</f>
        <v>8375</v>
      </c>
    </row>
    <row r="46" spans="2:7" ht="24" x14ac:dyDescent="0.2">
      <c r="B46" s="21">
        <v>3</v>
      </c>
      <c r="C46" s="28" t="s">
        <v>56</v>
      </c>
      <c r="D46" s="15">
        <v>13</v>
      </c>
      <c r="E46" s="20">
        <v>3231</v>
      </c>
      <c r="F46" s="19">
        <v>6700</v>
      </c>
      <c r="G46" s="19">
        <f t="shared" ref="G46:G47" si="5">F46*1.25</f>
        <v>8375</v>
      </c>
    </row>
    <row r="47" spans="2:7" ht="22.5" customHeight="1" x14ac:dyDescent="0.2">
      <c r="B47" s="21">
        <v>4</v>
      </c>
      <c r="C47" s="28" t="s">
        <v>19</v>
      </c>
      <c r="D47" s="15">
        <v>2</v>
      </c>
      <c r="E47" s="20">
        <v>9132</v>
      </c>
      <c r="F47" s="19">
        <v>6700</v>
      </c>
      <c r="G47" s="19">
        <f t="shared" si="5"/>
        <v>8375</v>
      </c>
    </row>
    <row r="48" spans="2:7" ht="18" customHeight="1" x14ac:dyDescent="0.2">
      <c r="B48" s="21">
        <v>5</v>
      </c>
      <c r="C48" s="28" t="s">
        <v>25</v>
      </c>
      <c r="D48" s="15">
        <v>0.5</v>
      </c>
      <c r="E48" s="20">
        <v>4222</v>
      </c>
      <c r="F48" s="15">
        <v>6700</v>
      </c>
      <c r="G48" s="19">
        <f>F48*1.25</f>
        <v>8375</v>
      </c>
    </row>
    <row r="49" spans="2:7" ht="12" x14ac:dyDescent="0.2">
      <c r="B49" s="21">
        <v>6</v>
      </c>
      <c r="C49" s="28" t="s">
        <v>17</v>
      </c>
      <c r="D49" s="15">
        <v>1</v>
      </c>
      <c r="E49" s="20">
        <v>8322</v>
      </c>
      <c r="F49" s="19">
        <v>6700</v>
      </c>
      <c r="G49" s="19">
        <f>F49*1.25</f>
        <v>8375</v>
      </c>
    </row>
    <row r="50" spans="2:7" ht="16.899999999999999" customHeight="1" x14ac:dyDescent="0.2">
      <c r="B50" s="21">
        <v>7</v>
      </c>
      <c r="C50" s="28" t="s">
        <v>27</v>
      </c>
      <c r="D50" s="15">
        <v>2</v>
      </c>
      <c r="E50" s="20">
        <v>9141</v>
      </c>
      <c r="F50" s="19">
        <v>6700</v>
      </c>
      <c r="G50" s="19">
        <f t="shared" ref="G50" si="6">F50*1.25</f>
        <v>8375</v>
      </c>
    </row>
    <row r="51" spans="2:7" ht="18.75" customHeight="1" x14ac:dyDescent="0.2">
      <c r="B51" s="27"/>
      <c r="C51" s="8" t="s">
        <v>28</v>
      </c>
      <c r="D51" s="10">
        <v>9.5</v>
      </c>
      <c r="E51" s="25"/>
      <c r="F51" s="10"/>
      <c r="G51" s="10"/>
    </row>
    <row r="52" spans="2:7" ht="18.75" customHeight="1" x14ac:dyDescent="0.2">
      <c r="B52" s="21">
        <v>1</v>
      </c>
      <c r="C52" s="18" t="s">
        <v>21</v>
      </c>
      <c r="D52" s="19">
        <v>1</v>
      </c>
      <c r="E52" s="20">
        <v>1230</v>
      </c>
      <c r="F52" s="19">
        <v>6700</v>
      </c>
      <c r="G52" s="19">
        <f>F52*1.25</f>
        <v>8375</v>
      </c>
    </row>
    <row r="53" spans="2:7" ht="14.25" customHeight="1" x14ac:dyDescent="0.2">
      <c r="B53" s="21">
        <v>2</v>
      </c>
      <c r="C53" s="18" t="s">
        <v>22</v>
      </c>
      <c r="D53" s="19">
        <v>1</v>
      </c>
      <c r="E53" s="20">
        <v>2221</v>
      </c>
      <c r="F53" s="19">
        <v>6700</v>
      </c>
      <c r="G53" s="19">
        <f>F53*1.25</f>
        <v>8375</v>
      </c>
    </row>
    <row r="54" spans="2:7" ht="24" x14ac:dyDescent="0.2">
      <c r="B54" s="21">
        <v>3</v>
      </c>
      <c r="C54" s="18" t="s">
        <v>56</v>
      </c>
      <c r="D54" s="19">
        <v>4</v>
      </c>
      <c r="E54" s="20">
        <v>3231</v>
      </c>
      <c r="F54" s="19">
        <v>6700</v>
      </c>
      <c r="G54" s="19">
        <f t="shared" ref="G54:G58" si="7">F54*1.25</f>
        <v>8375</v>
      </c>
    </row>
    <row r="55" spans="2:7" ht="16.899999999999999" customHeight="1" x14ac:dyDescent="0.2">
      <c r="B55" s="21">
        <v>4</v>
      </c>
      <c r="C55" s="18" t="s">
        <v>19</v>
      </c>
      <c r="D55" s="19">
        <v>1</v>
      </c>
      <c r="E55" s="20">
        <v>9132</v>
      </c>
      <c r="F55" s="19">
        <v>6700</v>
      </c>
      <c r="G55" s="19">
        <f t="shared" si="7"/>
        <v>8375</v>
      </c>
    </row>
    <row r="56" spans="2:7" ht="16.899999999999999" customHeight="1" x14ac:dyDescent="0.2">
      <c r="B56" s="21">
        <v>5</v>
      </c>
      <c r="C56" s="18" t="s">
        <v>25</v>
      </c>
      <c r="D56" s="19">
        <v>0.5</v>
      </c>
      <c r="E56" s="20">
        <v>4222</v>
      </c>
      <c r="F56" s="19">
        <v>6700</v>
      </c>
      <c r="G56" s="19">
        <f t="shared" si="7"/>
        <v>8375</v>
      </c>
    </row>
    <row r="57" spans="2:7" ht="15" customHeight="1" x14ac:dyDescent="0.2">
      <c r="B57" s="21">
        <v>6</v>
      </c>
      <c r="C57" s="18" t="s">
        <v>17</v>
      </c>
      <c r="D57" s="19">
        <v>1</v>
      </c>
      <c r="E57" s="20">
        <v>8322</v>
      </c>
      <c r="F57" s="19">
        <v>6700</v>
      </c>
      <c r="G57" s="19">
        <f t="shared" si="7"/>
        <v>8375</v>
      </c>
    </row>
    <row r="58" spans="2:7" ht="16.5" customHeight="1" x14ac:dyDescent="0.2">
      <c r="B58" s="21">
        <v>7</v>
      </c>
      <c r="C58" s="18" t="s">
        <v>27</v>
      </c>
      <c r="D58" s="19">
        <v>1</v>
      </c>
      <c r="E58" s="20">
        <v>9141</v>
      </c>
      <c r="F58" s="15">
        <v>6700</v>
      </c>
      <c r="G58" s="19">
        <f t="shared" si="7"/>
        <v>8375</v>
      </c>
    </row>
    <row r="59" spans="2:7" ht="15.75" customHeight="1" x14ac:dyDescent="0.2">
      <c r="B59" s="27"/>
      <c r="C59" s="8" t="s">
        <v>29</v>
      </c>
      <c r="D59" s="10">
        <v>6</v>
      </c>
      <c r="E59" s="25"/>
      <c r="F59" s="10"/>
      <c r="G59" s="10"/>
    </row>
    <row r="60" spans="2:7" ht="24" x14ac:dyDescent="0.2">
      <c r="B60" s="21">
        <v>1</v>
      </c>
      <c r="C60" s="18" t="s">
        <v>21</v>
      </c>
      <c r="D60" s="19">
        <v>1</v>
      </c>
      <c r="E60" s="20">
        <v>1230</v>
      </c>
      <c r="F60" s="19">
        <v>6700</v>
      </c>
      <c r="G60" s="19">
        <f>F60*1.25</f>
        <v>8375</v>
      </c>
    </row>
    <row r="61" spans="2:7" ht="24" x14ac:dyDescent="0.2">
      <c r="B61" s="21">
        <v>2</v>
      </c>
      <c r="C61" s="18" t="s">
        <v>56</v>
      </c>
      <c r="D61" s="19">
        <v>3</v>
      </c>
      <c r="E61" s="20">
        <v>3231</v>
      </c>
      <c r="F61" s="19">
        <v>6700</v>
      </c>
      <c r="G61" s="19">
        <f>F61*1.25</f>
        <v>8375</v>
      </c>
    </row>
    <row r="62" spans="2:7" ht="16.899999999999999" customHeight="1" x14ac:dyDescent="0.2">
      <c r="B62" s="21">
        <v>3</v>
      </c>
      <c r="C62" s="18" t="s">
        <v>19</v>
      </c>
      <c r="D62" s="19">
        <v>0.5</v>
      </c>
      <c r="E62" s="20">
        <v>9132</v>
      </c>
      <c r="F62" s="15">
        <v>6700</v>
      </c>
      <c r="G62" s="19">
        <f t="shared" ref="G62:G64" si="8">F62*1.25</f>
        <v>8375</v>
      </c>
    </row>
    <row r="63" spans="2:7" ht="16.899999999999999" customHeight="1" x14ac:dyDescent="0.2">
      <c r="B63" s="21">
        <v>4</v>
      </c>
      <c r="C63" s="18" t="s">
        <v>25</v>
      </c>
      <c r="D63" s="19">
        <v>0.5</v>
      </c>
      <c r="E63" s="20">
        <v>4222</v>
      </c>
      <c r="F63" s="15">
        <v>6700</v>
      </c>
      <c r="G63" s="19">
        <f t="shared" si="8"/>
        <v>8375</v>
      </c>
    </row>
    <row r="64" spans="2:7" ht="15" customHeight="1" x14ac:dyDescent="0.2">
      <c r="B64" s="21">
        <v>5</v>
      </c>
      <c r="C64" s="18" t="s">
        <v>17</v>
      </c>
      <c r="D64" s="19">
        <v>1</v>
      </c>
      <c r="E64" s="20">
        <v>8322</v>
      </c>
      <c r="F64" s="19">
        <v>6700</v>
      </c>
      <c r="G64" s="19">
        <f t="shared" si="8"/>
        <v>8375</v>
      </c>
    </row>
    <row r="65" spans="2:7" ht="17.25" customHeight="1" x14ac:dyDescent="0.2">
      <c r="B65" s="27"/>
      <c r="C65" s="8" t="s">
        <v>30</v>
      </c>
      <c r="D65" s="10">
        <v>8</v>
      </c>
      <c r="E65" s="25"/>
      <c r="F65" s="10"/>
      <c r="G65" s="10"/>
    </row>
    <row r="66" spans="2:7" ht="20.25" customHeight="1" x14ac:dyDescent="0.2">
      <c r="B66" s="21">
        <v>1</v>
      </c>
      <c r="C66" s="18" t="s">
        <v>21</v>
      </c>
      <c r="D66" s="19">
        <v>1</v>
      </c>
      <c r="E66" s="20">
        <v>1230</v>
      </c>
      <c r="F66" s="19">
        <v>6700</v>
      </c>
      <c r="G66" s="19">
        <f>F66*1.25</f>
        <v>8375</v>
      </c>
    </row>
    <row r="67" spans="2:7" ht="15" customHeight="1" x14ac:dyDescent="0.2">
      <c r="B67" s="21">
        <v>2</v>
      </c>
      <c r="C67" s="18" t="s">
        <v>22</v>
      </c>
      <c r="D67" s="19">
        <v>1</v>
      </c>
      <c r="E67" s="20">
        <v>2221</v>
      </c>
      <c r="F67" s="19">
        <v>6700</v>
      </c>
      <c r="G67" s="19">
        <f t="shared" ref="G67:G74" si="9">F67*1.25</f>
        <v>8375</v>
      </c>
    </row>
    <row r="68" spans="2:7" ht="24" x14ac:dyDescent="0.2">
      <c r="B68" s="21">
        <v>3</v>
      </c>
      <c r="C68" s="18" t="s">
        <v>56</v>
      </c>
      <c r="D68" s="19">
        <v>3</v>
      </c>
      <c r="E68" s="20">
        <v>3231</v>
      </c>
      <c r="F68" s="19">
        <v>6700</v>
      </c>
      <c r="G68" s="19">
        <f t="shared" si="9"/>
        <v>8375</v>
      </c>
    </row>
    <row r="69" spans="2:7" ht="16.899999999999999" customHeight="1" x14ac:dyDescent="0.2">
      <c r="B69" s="21">
        <v>4</v>
      </c>
      <c r="C69" s="18" t="s">
        <v>25</v>
      </c>
      <c r="D69" s="19">
        <v>0.5</v>
      </c>
      <c r="E69" s="20">
        <v>4222</v>
      </c>
      <c r="F69" s="15">
        <v>6700</v>
      </c>
      <c r="G69" s="19">
        <f t="shared" si="9"/>
        <v>8375</v>
      </c>
    </row>
    <row r="70" spans="2:7" ht="16.899999999999999" customHeight="1" x14ac:dyDescent="0.2">
      <c r="B70" s="21">
        <v>5</v>
      </c>
      <c r="C70" s="18" t="s">
        <v>19</v>
      </c>
      <c r="D70" s="19">
        <v>0.5</v>
      </c>
      <c r="E70" s="20">
        <v>9132</v>
      </c>
      <c r="F70" s="15">
        <v>6700</v>
      </c>
      <c r="G70" s="19">
        <f t="shared" si="9"/>
        <v>8375</v>
      </c>
    </row>
    <row r="71" spans="2:7" ht="16.899999999999999" customHeight="1" x14ac:dyDescent="0.2">
      <c r="B71" s="21">
        <v>6</v>
      </c>
      <c r="C71" s="18" t="s">
        <v>17</v>
      </c>
      <c r="D71" s="19">
        <v>1</v>
      </c>
      <c r="E71" s="20">
        <v>8322</v>
      </c>
      <c r="F71" s="19">
        <v>6700</v>
      </c>
      <c r="G71" s="19">
        <f t="shared" si="9"/>
        <v>8375</v>
      </c>
    </row>
    <row r="72" spans="2:7" ht="16.899999999999999" customHeight="1" x14ac:dyDescent="0.2">
      <c r="B72" s="21">
        <v>7</v>
      </c>
      <c r="C72" s="18" t="s">
        <v>27</v>
      </c>
      <c r="D72" s="19">
        <v>1</v>
      </c>
      <c r="E72" s="20">
        <v>9141</v>
      </c>
      <c r="F72" s="15">
        <v>6700</v>
      </c>
      <c r="G72" s="19">
        <f t="shared" si="9"/>
        <v>8375</v>
      </c>
    </row>
    <row r="73" spans="2:7" ht="24.6" customHeight="1" x14ac:dyDescent="0.2">
      <c r="B73" s="27"/>
      <c r="C73" s="8" t="s">
        <v>31</v>
      </c>
      <c r="D73" s="10">
        <v>5.5</v>
      </c>
      <c r="E73" s="25"/>
      <c r="F73" s="10"/>
      <c r="G73" s="10"/>
    </row>
    <row r="74" spans="2:7" ht="24.6" customHeight="1" x14ac:dyDescent="0.2">
      <c r="B74" s="21">
        <v>1</v>
      </c>
      <c r="C74" s="18" t="s">
        <v>32</v>
      </c>
      <c r="D74" s="15">
        <v>1</v>
      </c>
      <c r="E74" s="29">
        <v>1230</v>
      </c>
      <c r="F74" s="15">
        <v>6700</v>
      </c>
      <c r="G74" s="19">
        <f t="shared" si="9"/>
        <v>8375</v>
      </c>
    </row>
    <row r="75" spans="2:7" ht="24" x14ac:dyDescent="0.2">
      <c r="B75" s="17">
        <v>2</v>
      </c>
      <c r="C75" s="18" t="s">
        <v>56</v>
      </c>
      <c r="D75" s="19">
        <v>2.5</v>
      </c>
      <c r="E75" s="20">
        <v>3231</v>
      </c>
      <c r="F75" s="19">
        <v>6700</v>
      </c>
      <c r="G75" s="19">
        <f>F75*1.25</f>
        <v>8375</v>
      </c>
    </row>
    <row r="76" spans="2:7" ht="16.899999999999999" customHeight="1" x14ac:dyDescent="0.2">
      <c r="B76" s="17">
        <v>3</v>
      </c>
      <c r="C76" s="18" t="s">
        <v>19</v>
      </c>
      <c r="D76" s="19">
        <v>0.5</v>
      </c>
      <c r="E76" s="20">
        <v>9132</v>
      </c>
      <c r="F76" s="19">
        <v>6700</v>
      </c>
      <c r="G76" s="19">
        <f t="shared" ref="G76:G78" si="10">F76*1.25</f>
        <v>8375</v>
      </c>
    </row>
    <row r="77" spans="2:7" ht="16.899999999999999" customHeight="1" x14ac:dyDescent="0.2">
      <c r="B77" s="17">
        <v>4</v>
      </c>
      <c r="C77" s="18" t="s">
        <v>25</v>
      </c>
      <c r="D77" s="19">
        <v>0.5</v>
      </c>
      <c r="E77" s="20">
        <v>4222</v>
      </c>
      <c r="F77" s="19">
        <v>6700</v>
      </c>
      <c r="G77" s="19">
        <f t="shared" si="10"/>
        <v>8375</v>
      </c>
    </row>
    <row r="78" spans="2:7" ht="16.899999999999999" customHeight="1" x14ac:dyDescent="0.2">
      <c r="B78" s="17">
        <v>5</v>
      </c>
      <c r="C78" s="18" t="s">
        <v>17</v>
      </c>
      <c r="D78" s="19">
        <v>1</v>
      </c>
      <c r="E78" s="20">
        <v>8322</v>
      </c>
      <c r="F78" s="19">
        <v>6700</v>
      </c>
      <c r="G78" s="19">
        <f t="shared" si="10"/>
        <v>8375</v>
      </c>
    </row>
    <row r="79" spans="2:7" ht="25.9" customHeight="1" x14ac:dyDescent="0.2">
      <c r="B79" s="27"/>
      <c r="C79" s="8" t="s">
        <v>33</v>
      </c>
      <c r="D79" s="10">
        <v>5.5</v>
      </c>
      <c r="E79" s="25"/>
      <c r="F79" s="10"/>
      <c r="G79" s="10"/>
    </row>
    <row r="80" spans="2:7" ht="24" x14ac:dyDescent="0.2">
      <c r="B80" s="17">
        <v>1</v>
      </c>
      <c r="C80" s="18" t="s">
        <v>21</v>
      </c>
      <c r="D80" s="19">
        <v>1</v>
      </c>
      <c r="E80" s="20">
        <v>1230</v>
      </c>
      <c r="F80" s="19">
        <v>6700</v>
      </c>
      <c r="G80" s="19">
        <f>F80*1.25</f>
        <v>8375</v>
      </c>
    </row>
    <row r="81" spans="2:7" ht="24" x14ac:dyDescent="0.2">
      <c r="B81" s="17">
        <v>2</v>
      </c>
      <c r="C81" s="18" t="s">
        <v>56</v>
      </c>
      <c r="D81" s="19">
        <v>2.5</v>
      </c>
      <c r="E81" s="20">
        <v>3231</v>
      </c>
      <c r="F81" s="19">
        <v>6700</v>
      </c>
      <c r="G81" s="19">
        <f t="shared" ref="G81:G84" si="11">F81*1.25</f>
        <v>8375</v>
      </c>
    </row>
    <row r="82" spans="2:7" ht="16.149999999999999" customHeight="1" x14ac:dyDescent="0.2">
      <c r="B82" s="17">
        <v>3</v>
      </c>
      <c r="C82" s="18" t="s">
        <v>25</v>
      </c>
      <c r="D82" s="19">
        <v>0.5</v>
      </c>
      <c r="E82" s="20">
        <v>4222</v>
      </c>
      <c r="F82" s="19">
        <v>6700</v>
      </c>
      <c r="G82" s="19">
        <f t="shared" si="11"/>
        <v>8375</v>
      </c>
    </row>
    <row r="83" spans="2:7" ht="16.899999999999999" customHeight="1" x14ac:dyDescent="0.2">
      <c r="B83" s="17">
        <v>4</v>
      </c>
      <c r="C83" s="18" t="s">
        <v>19</v>
      </c>
      <c r="D83" s="19">
        <v>0.5</v>
      </c>
      <c r="E83" s="20">
        <v>9132</v>
      </c>
      <c r="F83" s="19">
        <v>6700</v>
      </c>
      <c r="G83" s="19">
        <f t="shared" si="11"/>
        <v>8375</v>
      </c>
    </row>
    <row r="84" spans="2:7" ht="15.75" customHeight="1" x14ac:dyDescent="0.2">
      <c r="B84" s="17">
        <v>5</v>
      </c>
      <c r="C84" s="18" t="s">
        <v>17</v>
      </c>
      <c r="D84" s="19">
        <v>1</v>
      </c>
      <c r="E84" s="20">
        <v>8322</v>
      </c>
      <c r="F84" s="19">
        <v>6700</v>
      </c>
      <c r="G84" s="19">
        <f t="shared" si="11"/>
        <v>8375</v>
      </c>
    </row>
    <row r="85" spans="2:7" ht="29.45" customHeight="1" x14ac:dyDescent="0.2">
      <c r="B85" s="27"/>
      <c r="C85" s="8" t="s">
        <v>34</v>
      </c>
      <c r="D85" s="10">
        <v>10.5</v>
      </c>
      <c r="E85" s="25"/>
      <c r="F85" s="10"/>
      <c r="G85" s="10"/>
    </row>
    <row r="86" spans="2:7" ht="24" x14ac:dyDescent="0.2">
      <c r="B86" s="21">
        <v>1</v>
      </c>
      <c r="C86" s="28" t="s">
        <v>21</v>
      </c>
      <c r="D86" s="15">
        <v>1</v>
      </c>
      <c r="E86" s="29">
        <v>1230</v>
      </c>
      <c r="F86" s="15">
        <v>6700</v>
      </c>
      <c r="G86" s="15">
        <f>F86*1.25</f>
        <v>8375</v>
      </c>
    </row>
    <row r="87" spans="2:7" s="11" customFormat="1" ht="12" x14ac:dyDescent="0.2">
      <c r="B87" s="21">
        <v>2</v>
      </c>
      <c r="C87" s="28" t="s">
        <v>22</v>
      </c>
      <c r="D87" s="15">
        <v>1</v>
      </c>
      <c r="E87" s="29">
        <v>2221</v>
      </c>
      <c r="F87" s="15">
        <v>6700</v>
      </c>
      <c r="G87" s="15">
        <f>F87*1.25</f>
        <v>8375</v>
      </c>
    </row>
    <row r="88" spans="2:7" ht="24" x14ac:dyDescent="0.2">
      <c r="B88" s="21">
        <v>3</v>
      </c>
      <c r="C88" s="28" t="s">
        <v>56</v>
      </c>
      <c r="D88" s="15">
        <v>6</v>
      </c>
      <c r="E88" s="29">
        <v>3231</v>
      </c>
      <c r="F88" s="15">
        <v>6700</v>
      </c>
      <c r="G88" s="15">
        <f>F88*1.25</f>
        <v>8375</v>
      </c>
    </row>
    <row r="89" spans="2:7" ht="16.899999999999999" customHeight="1" x14ac:dyDescent="0.2">
      <c r="B89" s="21">
        <v>4</v>
      </c>
      <c r="C89" s="28" t="s">
        <v>19</v>
      </c>
      <c r="D89" s="15">
        <v>0.5</v>
      </c>
      <c r="E89" s="29">
        <v>9132</v>
      </c>
      <c r="F89" s="15">
        <v>6700</v>
      </c>
      <c r="G89" s="15">
        <f t="shared" ref="G89:G92" si="12">F89*1.25</f>
        <v>8375</v>
      </c>
    </row>
    <row r="90" spans="2:7" ht="16.899999999999999" customHeight="1" x14ac:dyDescent="0.2">
      <c r="B90" s="21">
        <v>5</v>
      </c>
      <c r="C90" s="28" t="s">
        <v>25</v>
      </c>
      <c r="D90" s="15">
        <v>0.5</v>
      </c>
      <c r="E90" s="29">
        <v>4222</v>
      </c>
      <c r="F90" s="15">
        <v>6700</v>
      </c>
      <c r="G90" s="15">
        <f t="shared" si="12"/>
        <v>8375</v>
      </c>
    </row>
    <row r="91" spans="2:7" ht="16.899999999999999" customHeight="1" x14ac:dyDescent="0.2">
      <c r="B91" s="21">
        <v>6</v>
      </c>
      <c r="C91" s="28" t="s">
        <v>17</v>
      </c>
      <c r="D91" s="15">
        <v>1</v>
      </c>
      <c r="E91" s="29">
        <v>8322</v>
      </c>
      <c r="F91" s="15">
        <v>6700</v>
      </c>
      <c r="G91" s="15">
        <f>F91*1.25</f>
        <v>8375</v>
      </c>
    </row>
    <row r="92" spans="2:7" ht="16.899999999999999" customHeight="1" x14ac:dyDescent="0.2">
      <c r="B92" s="21">
        <v>7</v>
      </c>
      <c r="C92" s="28" t="s">
        <v>27</v>
      </c>
      <c r="D92" s="15">
        <v>0.5</v>
      </c>
      <c r="E92" s="29">
        <v>9142</v>
      </c>
      <c r="F92" s="15">
        <v>6700</v>
      </c>
      <c r="G92" s="15">
        <f t="shared" si="12"/>
        <v>8375</v>
      </c>
    </row>
    <row r="93" spans="2:7" ht="12" x14ac:dyDescent="0.2">
      <c r="B93" s="27"/>
      <c r="C93" s="8" t="s">
        <v>35</v>
      </c>
      <c r="D93" s="10">
        <v>9.5</v>
      </c>
      <c r="E93" s="25"/>
      <c r="F93" s="10"/>
      <c r="G93" s="10"/>
    </row>
    <row r="94" spans="2:7" ht="24" x14ac:dyDescent="0.2">
      <c r="B94" s="21">
        <v>1</v>
      </c>
      <c r="C94" s="28" t="s">
        <v>21</v>
      </c>
      <c r="D94" s="15">
        <v>1</v>
      </c>
      <c r="E94" s="29">
        <v>1230</v>
      </c>
      <c r="F94" s="15">
        <v>6700</v>
      </c>
      <c r="G94" s="19">
        <f>F94*1.25</f>
        <v>8375</v>
      </c>
    </row>
    <row r="95" spans="2:7" s="11" customFormat="1" ht="12" x14ac:dyDescent="0.2">
      <c r="B95" s="21">
        <v>2</v>
      </c>
      <c r="C95" s="28" t="s">
        <v>36</v>
      </c>
      <c r="D95" s="15">
        <v>1</v>
      </c>
      <c r="E95" s="29">
        <v>2221</v>
      </c>
      <c r="F95" s="15">
        <v>6700</v>
      </c>
      <c r="G95" s="19">
        <f t="shared" ref="G95:G99" si="13">F95*1.25</f>
        <v>8375</v>
      </c>
    </row>
    <row r="96" spans="2:7" ht="24" x14ac:dyDescent="0.2">
      <c r="B96" s="21">
        <v>3</v>
      </c>
      <c r="C96" s="28" t="s">
        <v>56</v>
      </c>
      <c r="D96" s="15">
        <v>4.5</v>
      </c>
      <c r="E96" s="29">
        <v>3231</v>
      </c>
      <c r="F96" s="15">
        <v>6700</v>
      </c>
      <c r="G96" s="19">
        <f t="shared" si="13"/>
        <v>8375</v>
      </c>
    </row>
    <row r="97" spans="2:7" ht="21.75" customHeight="1" x14ac:dyDescent="0.2">
      <c r="B97" s="21">
        <v>4</v>
      </c>
      <c r="C97" s="28" t="s">
        <v>19</v>
      </c>
      <c r="D97" s="15">
        <v>1</v>
      </c>
      <c r="E97" s="29">
        <v>9132</v>
      </c>
      <c r="F97" s="15">
        <v>6700</v>
      </c>
      <c r="G97" s="19">
        <f t="shared" si="13"/>
        <v>8375</v>
      </c>
    </row>
    <row r="98" spans="2:7" ht="12" x14ac:dyDescent="0.2">
      <c r="B98" s="21">
        <v>5</v>
      </c>
      <c r="C98" s="28" t="s">
        <v>17</v>
      </c>
      <c r="D98" s="15">
        <v>1</v>
      </c>
      <c r="E98" s="29">
        <v>8322</v>
      </c>
      <c r="F98" s="15">
        <v>6700</v>
      </c>
      <c r="G98" s="19">
        <f t="shared" si="13"/>
        <v>8375</v>
      </c>
    </row>
    <row r="99" spans="2:7" ht="16.899999999999999" customHeight="1" x14ac:dyDescent="0.2">
      <c r="B99" s="21">
        <v>6</v>
      </c>
      <c r="C99" s="28" t="s">
        <v>27</v>
      </c>
      <c r="D99" s="15">
        <v>1</v>
      </c>
      <c r="E99" s="29">
        <v>9142</v>
      </c>
      <c r="F99" s="15">
        <v>6700</v>
      </c>
      <c r="G99" s="19">
        <f t="shared" si="13"/>
        <v>8375</v>
      </c>
    </row>
    <row r="100" spans="2:7" ht="16.5" customHeight="1" x14ac:dyDescent="0.2">
      <c r="B100" s="21"/>
      <c r="C100" s="8" t="s">
        <v>37</v>
      </c>
      <c r="D100" s="10">
        <v>8.25</v>
      </c>
      <c r="E100" s="25"/>
      <c r="F100" s="10"/>
      <c r="G100" s="10"/>
    </row>
    <row r="101" spans="2:7" ht="24" x14ac:dyDescent="0.2">
      <c r="B101" s="21">
        <v>1</v>
      </c>
      <c r="C101" s="28" t="s">
        <v>21</v>
      </c>
      <c r="D101" s="15">
        <v>1</v>
      </c>
      <c r="E101" s="29">
        <v>1230</v>
      </c>
      <c r="F101" s="15">
        <v>6700</v>
      </c>
      <c r="G101" s="19">
        <f>F101*1.25</f>
        <v>8375</v>
      </c>
    </row>
    <row r="102" spans="2:7" ht="12" x14ac:dyDescent="0.2">
      <c r="B102" s="21">
        <v>2</v>
      </c>
      <c r="C102" s="28" t="s">
        <v>36</v>
      </c>
      <c r="D102" s="15">
        <v>0.25</v>
      </c>
      <c r="E102" s="29">
        <v>2221</v>
      </c>
      <c r="F102" s="15">
        <v>6700</v>
      </c>
      <c r="G102" s="19">
        <f>F102*1.25</f>
        <v>8375</v>
      </c>
    </row>
    <row r="103" spans="2:7" ht="24" x14ac:dyDescent="0.2">
      <c r="B103" s="21">
        <v>3</v>
      </c>
      <c r="C103" s="28" t="s">
        <v>56</v>
      </c>
      <c r="D103" s="15">
        <v>4</v>
      </c>
      <c r="E103" s="29">
        <v>3231</v>
      </c>
      <c r="F103" s="15">
        <v>6700</v>
      </c>
      <c r="G103" s="19">
        <f>F103*1.25</f>
        <v>8375</v>
      </c>
    </row>
    <row r="104" spans="2:7" ht="16.5" customHeight="1" x14ac:dyDescent="0.2">
      <c r="B104" s="21">
        <v>4</v>
      </c>
      <c r="C104" s="28" t="s">
        <v>19</v>
      </c>
      <c r="D104" s="15">
        <v>0.5</v>
      </c>
      <c r="E104" s="29">
        <v>9132</v>
      </c>
      <c r="F104" s="15">
        <v>6700</v>
      </c>
      <c r="G104" s="19">
        <f t="shared" ref="G104:G107" si="14">F104*1.25</f>
        <v>8375</v>
      </c>
    </row>
    <row r="105" spans="2:7" ht="12.75" customHeight="1" x14ac:dyDescent="0.2">
      <c r="B105" s="21">
        <v>5</v>
      </c>
      <c r="C105" s="28" t="s">
        <v>25</v>
      </c>
      <c r="D105" s="15">
        <v>0.5</v>
      </c>
      <c r="E105" s="29">
        <v>4222</v>
      </c>
      <c r="F105" s="15">
        <v>6700</v>
      </c>
      <c r="G105" s="19">
        <f t="shared" si="14"/>
        <v>8375</v>
      </c>
    </row>
    <row r="106" spans="2:7" ht="15" customHeight="1" x14ac:dyDescent="0.2">
      <c r="B106" s="21">
        <v>6</v>
      </c>
      <c r="C106" s="28" t="s">
        <v>17</v>
      </c>
      <c r="D106" s="15">
        <v>1</v>
      </c>
      <c r="E106" s="29">
        <v>8322</v>
      </c>
      <c r="F106" s="15">
        <v>6700</v>
      </c>
      <c r="G106" s="19">
        <f t="shared" si="14"/>
        <v>8375</v>
      </c>
    </row>
    <row r="107" spans="2:7" ht="15" customHeight="1" x14ac:dyDescent="0.2">
      <c r="B107" s="21">
        <v>7</v>
      </c>
      <c r="C107" s="28" t="s">
        <v>27</v>
      </c>
      <c r="D107" s="15">
        <v>1</v>
      </c>
      <c r="E107" s="29">
        <v>9142</v>
      </c>
      <c r="F107" s="15">
        <v>6700</v>
      </c>
      <c r="G107" s="19">
        <f t="shared" si="14"/>
        <v>8375</v>
      </c>
    </row>
    <row r="108" spans="2:7" ht="18" customHeight="1" x14ac:dyDescent="0.2">
      <c r="B108" s="27"/>
      <c r="C108" s="8" t="s">
        <v>38</v>
      </c>
      <c r="D108" s="10">
        <v>7</v>
      </c>
      <c r="E108" s="25"/>
      <c r="F108" s="10"/>
      <c r="G108" s="10"/>
    </row>
    <row r="109" spans="2:7" ht="24" x14ac:dyDescent="0.2">
      <c r="B109" s="21">
        <v>1</v>
      </c>
      <c r="C109" s="28" t="s">
        <v>21</v>
      </c>
      <c r="D109" s="15">
        <v>1</v>
      </c>
      <c r="E109" s="29">
        <v>1230</v>
      </c>
      <c r="F109" s="15">
        <v>6700</v>
      </c>
      <c r="G109" s="19">
        <f>F109*1.25</f>
        <v>8375</v>
      </c>
    </row>
    <row r="110" spans="2:7" ht="24" x14ac:dyDescent="0.2">
      <c r="B110" s="21">
        <v>2</v>
      </c>
      <c r="C110" s="28" t="s">
        <v>56</v>
      </c>
      <c r="D110" s="15">
        <v>3</v>
      </c>
      <c r="E110" s="29">
        <v>3231</v>
      </c>
      <c r="F110" s="15">
        <v>6700</v>
      </c>
      <c r="G110" s="19">
        <f t="shared" ref="G110" si="15">F110*1.25</f>
        <v>8375</v>
      </c>
    </row>
    <row r="111" spans="2:7" ht="16.899999999999999" customHeight="1" x14ac:dyDescent="0.2">
      <c r="B111" s="21">
        <v>3</v>
      </c>
      <c r="C111" s="28" t="s">
        <v>19</v>
      </c>
      <c r="D111" s="15">
        <v>0.5</v>
      </c>
      <c r="E111" s="29">
        <v>9132</v>
      </c>
      <c r="F111" s="15">
        <v>6700</v>
      </c>
      <c r="G111" s="19">
        <f>F111*1.25</f>
        <v>8375</v>
      </c>
    </row>
    <row r="112" spans="2:7" ht="16.899999999999999" customHeight="1" x14ac:dyDescent="0.2">
      <c r="B112" s="21">
        <v>4</v>
      </c>
      <c r="C112" s="28" t="s">
        <v>25</v>
      </c>
      <c r="D112" s="15">
        <v>0.5</v>
      </c>
      <c r="E112" s="29">
        <v>4222</v>
      </c>
      <c r="F112" s="15">
        <v>6700</v>
      </c>
      <c r="G112" s="19">
        <f>F112*1.25</f>
        <v>8375</v>
      </c>
    </row>
    <row r="113" spans="2:7" ht="13.5" customHeight="1" x14ac:dyDescent="0.2">
      <c r="B113" s="21">
        <v>5</v>
      </c>
      <c r="C113" s="28" t="s">
        <v>17</v>
      </c>
      <c r="D113" s="15">
        <v>1</v>
      </c>
      <c r="E113" s="29">
        <v>8322</v>
      </c>
      <c r="F113" s="15">
        <v>6700</v>
      </c>
      <c r="G113" s="19">
        <f>F113*1.25</f>
        <v>8375</v>
      </c>
    </row>
    <row r="114" spans="2:7" ht="16.899999999999999" customHeight="1" x14ac:dyDescent="0.2">
      <c r="B114" s="21">
        <v>6</v>
      </c>
      <c r="C114" s="28" t="s">
        <v>27</v>
      </c>
      <c r="D114" s="15">
        <v>1</v>
      </c>
      <c r="E114" s="29">
        <v>9142</v>
      </c>
      <c r="F114" s="15">
        <v>6700</v>
      </c>
      <c r="G114" s="19">
        <f>F114*1.25</f>
        <v>8375</v>
      </c>
    </row>
    <row r="115" spans="2:7" ht="31.15" customHeight="1" x14ac:dyDescent="0.2">
      <c r="B115" s="27"/>
      <c r="C115" s="8" t="s">
        <v>39</v>
      </c>
      <c r="D115" s="10">
        <v>7.5</v>
      </c>
      <c r="E115" s="25"/>
      <c r="F115" s="10"/>
      <c r="G115" s="10"/>
    </row>
    <row r="116" spans="2:7" ht="24" x14ac:dyDescent="0.2">
      <c r="B116" s="21">
        <v>1</v>
      </c>
      <c r="C116" s="28" t="s">
        <v>21</v>
      </c>
      <c r="D116" s="15">
        <v>1</v>
      </c>
      <c r="E116" s="29">
        <v>1230</v>
      </c>
      <c r="F116" s="15">
        <v>6700</v>
      </c>
      <c r="G116" s="19">
        <f>F116*1.25</f>
        <v>8375</v>
      </c>
    </row>
    <row r="117" spans="2:7" ht="24" x14ac:dyDescent="0.2">
      <c r="B117" s="17">
        <v>2</v>
      </c>
      <c r="C117" s="28" t="s">
        <v>55</v>
      </c>
      <c r="D117" s="15">
        <v>3.5</v>
      </c>
      <c r="E117" s="29">
        <v>3231</v>
      </c>
      <c r="F117" s="15">
        <v>6700</v>
      </c>
      <c r="G117" s="19">
        <f>F117*1.25</f>
        <v>8375</v>
      </c>
    </row>
    <row r="118" spans="2:7" ht="25.9" customHeight="1" x14ac:dyDescent="0.2">
      <c r="B118" s="17">
        <v>3</v>
      </c>
      <c r="C118" s="28" t="s">
        <v>27</v>
      </c>
      <c r="D118" s="15">
        <v>1</v>
      </c>
      <c r="E118" s="29">
        <v>9142</v>
      </c>
      <c r="F118" s="15">
        <v>6700</v>
      </c>
      <c r="G118" s="19">
        <f t="shared" ref="G118:G121" si="16">F118*1.25</f>
        <v>8375</v>
      </c>
    </row>
    <row r="119" spans="2:7" ht="25.9" customHeight="1" x14ac:dyDescent="0.2">
      <c r="B119" s="17">
        <v>4</v>
      </c>
      <c r="C119" s="28" t="s">
        <v>19</v>
      </c>
      <c r="D119" s="15">
        <v>0.5</v>
      </c>
      <c r="E119" s="29">
        <v>9132</v>
      </c>
      <c r="F119" s="15">
        <v>6700</v>
      </c>
      <c r="G119" s="19">
        <f t="shared" si="16"/>
        <v>8375</v>
      </c>
    </row>
    <row r="120" spans="2:7" ht="25.9" customHeight="1" x14ac:dyDescent="0.2">
      <c r="B120" s="17">
        <v>5</v>
      </c>
      <c r="C120" s="28" t="s">
        <v>25</v>
      </c>
      <c r="D120" s="15">
        <v>0.5</v>
      </c>
      <c r="E120" s="29">
        <v>4222</v>
      </c>
      <c r="F120" s="15">
        <v>6700</v>
      </c>
      <c r="G120" s="19">
        <f t="shared" si="16"/>
        <v>8375</v>
      </c>
    </row>
    <row r="121" spans="2:7" ht="25.9" customHeight="1" x14ac:dyDescent="0.2">
      <c r="B121" s="17">
        <v>6</v>
      </c>
      <c r="C121" s="28" t="s">
        <v>17</v>
      </c>
      <c r="D121" s="15">
        <v>1</v>
      </c>
      <c r="E121" s="29">
        <v>8322</v>
      </c>
      <c r="F121" s="15">
        <v>6700</v>
      </c>
      <c r="G121" s="19">
        <f t="shared" si="16"/>
        <v>8375</v>
      </c>
    </row>
    <row r="122" spans="2:7" ht="24" x14ac:dyDescent="0.2">
      <c r="B122" s="27"/>
      <c r="C122" s="8" t="s">
        <v>40</v>
      </c>
      <c r="D122" s="10">
        <v>1.5</v>
      </c>
      <c r="E122" s="25"/>
      <c r="F122" s="24"/>
      <c r="G122" s="24"/>
    </row>
    <row r="123" spans="2:7" ht="18" customHeight="1" x14ac:dyDescent="0.2">
      <c r="B123" s="21">
        <v>1</v>
      </c>
      <c r="C123" s="28" t="s">
        <v>57</v>
      </c>
      <c r="D123" s="15">
        <v>1</v>
      </c>
      <c r="E123" s="20">
        <v>3221</v>
      </c>
      <c r="F123" s="15">
        <v>6700</v>
      </c>
      <c r="G123" s="19">
        <f>F123*1.25</f>
        <v>8375</v>
      </c>
    </row>
    <row r="124" spans="2:7" ht="16.899999999999999" customHeight="1" x14ac:dyDescent="0.2">
      <c r="B124" s="21">
        <v>2</v>
      </c>
      <c r="C124" s="28" t="s">
        <v>19</v>
      </c>
      <c r="D124" s="15">
        <v>0.5</v>
      </c>
      <c r="E124" s="20">
        <v>9132</v>
      </c>
      <c r="F124" s="15">
        <v>6700</v>
      </c>
      <c r="G124" s="19">
        <f t="shared" ref="G124" si="17">F124*1.25</f>
        <v>8375</v>
      </c>
    </row>
    <row r="125" spans="2:7" ht="29.45" customHeight="1" x14ac:dyDescent="0.2">
      <c r="B125" s="27"/>
      <c r="C125" s="8" t="s">
        <v>41</v>
      </c>
      <c r="D125" s="10">
        <v>2.5</v>
      </c>
      <c r="E125" s="25"/>
      <c r="F125" s="24"/>
      <c r="G125" s="24"/>
    </row>
    <row r="126" spans="2:7" ht="16.5" customHeight="1" x14ac:dyDescent="0.2">
      <c r="B126" s="21">
        <v>1</v>
      </c>
      <c r="C126" s="28" t="s">
        <v>57</v>
      </c>
      <c r="D126" s="15">
        <v>1</v>
      </c>
      <c r="E126" s="29">
        <v>3221</v>
      </c>
      <c r="F126" s="15">
        <v>6700</v>
      </c>
      <c r="G126" s="19">
        <f t="shared" ref="G126:G129" si="18">F126*1.25</f>
        <v>8375</v>
      </c>
    </row>
    <row r="127" spans="2:7" ht="16.5" customHeight="1" x14ac:dyDescent="0.2">
      <c r="B127" s="21">
        <v>2</v>
      </c>
      <c r="C127" s="28" t="s">
        <v>42</v>
      </c>
      <c r="D127" s="15">
        <v>0.5</v>
      </c>
      <c r="E127" s="20">
        <v>3231</v>
      </c>
      <c r="F127" s="15">
        <v>6700</v>
      </c>
      <c r="G127" s="19">
        <f t="shared" si="18"/>
        <v>8375</v>
      </c>
    </row>
    <row r="128" spans="2:7" ht="16.5" customHeight="1" x14ac:dyDescent="0.2">
      <c r="B128" s="21">
        <v>3</v>
      </c>
      <c r="C128" s="28" t="s">
        <v>43</v>
      </c>
      <c r="D128" s="15">
        <v>0.5</v>
      </c>
      <c r="E128" s="20">
        <v>3232</v>
      </c>
      <c r="F128" s="15">
        <v>6700</v>
      </c>
      <c r="G128" s="19">
        <f t="shared" si="18"/>
        <v>8375</v>
      </c>
    </row>
    <row r="129" spans="2:7" ht="16.899999999999999" customHeight="1" x14ac:dyDescent="0.2">
      <c r="B129" s="21">
        <v>4</v>
      </c>
      <c r="C129" s="28" t="s">
        <v>19</v>
      </c>
      <c r="D129" s="15">
        <v>0.5</v>
      </c>
      <c r="E129" s="20">
        <v>9132</v>
      </c>
      <c r="F129" s="15">
        <v>6700</v>
      </c>
      <c r="G129" s="19">
        <f t="shared" si="18"/>
        <v>8375</v>
      </c>
    </row>
    <row r="130" spans="2:7" ht="24" x14ac:dyDescent="0.2">
      <c r="B130" s="27"/>
      <c r="C130" s="8" t="s">
        <v>44</v>
      </c>
      <c r="D130" s="10">
        <v>1.5</v>
      </c>
      <c r="E130" s="25"/>
      <c r="F130" s="24"/>
      <c r="G130" s="24"/>
    </row>
    <row r="131" spans="2:7" ht="18.75" customHeight="1" x14ac:dyDescent="0.2">
      <c r="B131" s="21">
        <v>1</v>
      </c>
      <c r="C131" s="18" t="s">
        <v>45</v>
      </c>
      <c r="D131" s="19">
        <v>1</v>
      </c>
      <c r="E131" s="20">
        <v>3221</v>
      </c>
      <c r="F131" s="15">
        <v>6700</v>
      </c>
      <c r="G131" s="19">
        <f t="shared" ref="G131:G132" si="19">F131*1.25</f>
        <v>8375</v>
      </c>
    </row>
    <row r="132" spans="2:7" ht="30" customHeight="1" x14ac:dyDescent="0.2">
      <c r="B132" s="21">
        <v>2</v>
      </c>
      <c r="C132" s="18" t="s">
        <v>19</v>
      </c>
      <c r="D132" s="19">
        <v>0.5</v>
      </c>
      <c r="E132" s="20">
        <v>9132</v>
      </c>
      <c r="F132" s="15">
        <v>6700</v>
      </c>
      <c r="G132" s="19">
        <f t="shared" si="19"/>
        <v>8375</v>
      </c>
    </row>
    <row r="133" spans="2:7" ht="24" x14ac:dyDescent="0.2">
      <c r="B133" s="27"/>
      <c r="C133" s="8" t="s">
        <v>46</v>
      </c>
      <c r="D133" s="10">
        <v>1.5</v>
      </c>
      <c r="E133" s="25"/>
      <c r="F133" s="24"/>
      <c r="G133" s="24"/>
    </row>
    <row r="134" spans="2:7" ht="24" x14ac:dyDescent="0.2">
      <c r="B134" s="17">
        <v>1</v>
      </c>
      <c r="C134" s="18" t="s">
        <v>47</v>
      </c>
      <c r="D134" s="19">
        <v>1</v>
      </c>
      <c r="E134" s="20">
        <v>3221</v>
      </c>
      <c r="F134" s="15">
        <v>6700</v>
      </c>
      <c r="G134" s="19">
        <f>F134*1.25</f>
        <v>8375</v>
      </c>
    </row>
    <row r="135" spans="2:7" ht="24" customHeight="1" x14ac:dyDescent="0.2">
      <c r="B135" s="17">
        <v>2</v>
      </c>
      <c r="C135" s="18" t="s">
        <v>19</v>
      </c>
      <c r="D135" s="19">
        <v>0.5</v>
      </c>
      <c r="E135" s="20">
        <v>9132</v>
      </c>
      <c r="F135" s="15">
        <v>6700</v>
      </c>
      <c r="G135" s="19">
        <f>F135*1.25</f>
        <v>8375</v>
      </c>
    </row>
    <row r="136" spans="2:7" ht="25.5" customHeight="1" x14ac:dyDescent="0.2">
      <c r="B136" s="30"/>
      <c r="C136" s="30" t="s">
        <v>48</v>
      </c>
      <c r="D136" s="31">
        <f>D12+D27+D33+D43+D51+D59+D65+D73+D79+D85+D93+D100+D108+D115+D122+D125+D130+D133</f>
        <v>165.75</v>
      </c>
      <c r="E136" s="34"/>
      <c r="F136" s="32">
        <v>857600</v>
      </c>
      <c r="G136" s="32">
        <v>1072000</v>
      </c>
    </row>
    <row r="137" spans="2:7" ht="35.25" customHeight="1" x14ac:dyDescent="0.2">
      <c r="C137" s="37" t="s">
        <v>72</v>
      </c>
    </row>
    <row r="138" spans="2:7" ht="49.5" customHeight="1" x14ac:dyDescent="0.2">
      <c r="C138" s="37" t="s">
        <v>69</v>
      </c>
      <c r="D138" s="37" t="s">
        <v>70</v>
      </c>
      <c r="F138" s="38" t="s">
        <v>71</v>
      </c>
    </row>
  </sheetData>
  <mergeCells count="7">
    <mergeCell ref="B7:G7"/>
    <mergeCell ref="B8:C8"/>
    <mergeCell ref="B6:G6"/>
    <mergeCell ref="B4:G4"/>
    <mergeCell ref="E1:G1"/>
    <mergeCell ref="E2:G2"/>
    <mergeCell ref="D3:G3"/>
  </mergeCells>
  <conditionalFormatting sqref="E11:E13 F11:G135 D11:D135">
    <cfRule type="cellIs" dxfId="9" priority="3" stopIfTrue="1" operator="equal">
      <formula>0</formula>
    </cfRule>
    <cfRule type="cellIs" dxfId="8" priority="4" stopIfTrue="1" operator="equal">
      <formula>0</formula>
    </cfRule>
  </conditionalFormatting>
  <pageMargins left="0.19685039370078741" right="0" top="0.19685039370078741" bottom="0.19685039370078741" header="0" footer="0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08"/>
  <sheetViews>
    <sheetView tabSelected="1" topLeftCell="A10" zoomScale="115" zoomScaleNormal="115" workbookViewId="0">
      <selection activeCell="D22" sqref="D22"/>
    </sheetView>
  </sheetViews>
  <sheetFormatPr defaultColWidth="9.140625" defaultRowHeight="11.25" x14ac:dyDescent="0.2"/>
  <cols>
    <col min="1" max="1" width="9.140625" style="2"/>
    <col min="2" max="2" width="7.28515625" style="2" customWidth="1"/>
    <col min="3" max="3" width="40.85546875" style="2" customWidth="1"/>
    <col min="4" max="4" width="11.42578125" style="2" customWidth="1"/>
    <col min="5" max="5" width="9.42578125" style="2" customWidth="1"/>
    <col min="6" max="16384" width="9.140625" style="2"/>
  </cols>
  <sheetData>
    <row r="1" spans="2:35" ht="18" customHeight="1" x14ac:dyDescent="0.2">
      <c r="B1" s="39"/>
      <c r="C1" s="39"/>
      <c r="D1" s="39"/>
      <c r="E1" s="39"/>
    </row>
    <row r="2" spans="2:35" ht="33" customHeight="1" x14ac:dyDescent="0.2">
      <c r="B2" s="39"/>
      <c r="C2" s="65"/>
      <c r="D2" s="65"/>
      <c r="E2" s="65"/>
    </row>
    <row r="3" spans="2:35" ht="54" customHeight="1" x14ac:dyDescent="0.2">
      <c r="B3" s="39"/>
      <c r="C3" s="43" t="s">
        <v>86</v>
      </c>
      <c r="F3" s="40"/>
    </row>
    <row r="4" spans="2:35" ht="59.25" customHeight="1" x14ac:dyDescent="0.2">
      <c r="B4" s="66" t="s">
        <v>73</v>
      </c>
      <c r="C4" s="66"/>
      <c r="D4" s="66"/>
      <c r="E4" s="66"/>
      <c r="AH4" s="3"/>
      <c r="AI4" s="4"/>
    </row>
    <row r="5" spans="2:35" ht="10.5" customHeight="1" x14ac:dyDescent="0.2">
      <c r="B5" s="1"/>
      <c r="C5" s="1"/>
      <c r="D5" s="1"/>
      <c r="E5" s="1"/>
    </row>
    <row r="6" spans="2:35" ht="23.25" customHeight="1" x14ac:dyDescent="0.25">
      <c r="B6" s="57" t="s">
        <v>49</v>
      </c>
      <c r="C6" s="57"/>
      <c r="D6" s="57"/>
      <c r="E6" s="57"/>
    </row>
    <row r="7" spans="2:35" ht="18" customHeight="1" x14ac:dyDescent="0.2">
      <c r="B7" s="67" t="s">
        <v>104</v>
      </c>
      <c r="C7" s="67"/>
      <c r="D7" s="67"/>
      <c r="E7" s="67"/>
    </row>
    <row r="8" spans="2:35" ht="20.25" customHeight="1" x14ac:dyDescent="0.2">
      <c r="B8" s="64" t="s">
        <v>78</v>
      </c>
      <c r="C8" s="64"/>
      <c r="D8" s="46"/>
      <c r="E8" s="46"/>
    </row>
    <row r="9" spans="2:35" ht="66" customHeight="1" x14ac:dyDescent="0.2">
      <c r="B9" s="47"/>
      <c r="C9" s="47"/>
      <c r="D9" s="48" t="s">
        <v>58</v>
      </c>
      <c r="E9" s="48" t="s">
        <v>50</v>
      </c>
    </row>
    <row r="10" spans="2:35" ht="11.25" customHeight="1" x14ac:dyDescent="0.2">
      <c r="B10" s="49">
        <v>1</v>
      </c>
      <c r="C10" s="49">
        <v>2</v>
      </c>
      <c r="D10" s="49">
        <v>3</v>
      </c>
      <c r="E10" s="50">
        <v>4</v>
      </c>
    </row>
    <row r="11" spans="2:35" ht="47.25" customHeight="1" x14ac:dyDescent="0.2">
      <c r="B11" s="51"/>
      <c r="C11" s="41" t="s">
        <v>68</v>
      </c>
      <c r="D11" s="52">
        <f>D12+D30+D35</f>
        <v>157.25</v>
      </c>
      <c r="E11" s="52"/>
    </row>
    <row r="12" spans="2:35" ht="22.5" customHeight="1" x14ac:dyDescent="0.2">
      <c r="B12" s="54">
        <v>1</v>
      </c>
      <c r="C12" s="8" t="s">
        <v>83</v>
      </c>
      <c r="D12" s="9">
        <f>D18+D21+D25+D13+D14+D15+D16+D17</f>
        <v>16</v>
      </c>
      <c r="E12" s="9"/>
    </row>
    <row r="13" spans="2:35" ht="19.5" customHeight="1" x14ac:dyDescent="0.2">
      <c r="B13" s="53">
        <v>1</v>
      </c>
      <c r="C13" s="33" t="s">
        <v>77</v>
      </c>
      <c r="D13" s="42">
        <v>1</v>
      </c>
      <c r="E13" s="44">
        <v>1210</v>
      </c>
      <c r="F13" s="4"/>
    </row>
    <row r="14" spans="2:35" ht="16.899999999999999" customHeight="1" x14ac:dyDescent="0.2">
      <c r="B14" s="53">
        <v>2</v>
      </c>
      <c r="C14" s="33" t="s">
        <v>4</v>
      </c>
      <c r="D14" s="42">
        <v>1</v>
      </c>
      <c r="E14" s="44" t="s">
        <v>81</v>
      </c>
    </row>
    <row r="15" spans="2:35" ht="16.899999999999999" customHeight="1" x14ac:dyDescent="0.2">
      <c r="B15" s="53">
        <v>3</v>
      </c>
      <c r="C15" s="33" t="s">
        <v>76</v>
      </c>
      <c r="D15" s="42">
        <v>1</v>
      </c>
      <c r="E15" s="44">
        <v>2149</v>
      </c>
    </row>
    <row r="16" spans="2:35" ht="16.899999999999999" customHeight="1" x14ac:dyDescent="0.2">
      <c r="B16" s="17">
        <v>4</v>
      </c>
      <c r="C16" s="18" t="s">
        <v>10</v>
      </c>
      <c r="D16" s="19">
        <v>1</v>
      </c>
      <c r="E16" s="20">
        <v>3228</v>
      </c>
    </row>
    <row r="17" spans="2:7" ht="16.899999999999999" customHeight="1" x14ac:dyDescent="0.2">
      <c r="B17" s="17">
        <v>5</v>
      </c>
      <c r="C17" s="18" t="s">
        <v>9</v>
      </c>
      <c r="D17" s="19">
        <v>1</v>
      </c>
      <c r="E17" s="20">
        <v>4115</v>
      </c>
    </row>
    <row r="18" spans="2:7" ht="29.25" customHeight="1" x14ac:dyDescent="0.2">
      <c r="B18" s="17"/>
      <c r="C18" s="8" t="s">
        <v>79</v>
      </c>
      <c r="D18" s="10">
        <v>4</v>
      </c>
      <c r="E18" s="23"/>
    </row>
    <row r="19" spans="2:7" ht="23.25" customHeight="1" x14ac:dyDescent="0.2">
      <c r="B19" s="17">
        <v>1</v>
      </c>
      <c r="C19" s="33" t="s">
        <v>105</v>
      </c>
      <c r="D19" s="19">
        <v>1</v>
      </c>
      <c r="E19" s="20">
        <v>1231</v>
      </c>
    </row>
    <row r="20" spans="2:7" ht="18" customHeight="1" x14ac:dyDescent="0.2">
      <c r="B20" s="21">
        <v>2</v>
      </c>
      <c r="C20" s="18" t="s">
        <v>13</v>
      </c>
      <c r="D20" s="19">
        <v>3</v>
      </c>
      <c r="E20" s="20">
        <v>3433</v>
      </c>
    </row>
    <row r="21" spans="2:7" ht="31.5" customHeight="1" x14ac:dyDescent="0.2">
      <c r="B21" s="17"/>
      <c r="C21" s="8" t="s">
        <v>74</v>
      </c>
      <c r="D21" s="9">
        <v>3</v>
      </c>
      <c r="E21" s="9"/>
    </row>
    <row r="22" spans="2:7" ht="20.25" customHeight="1" x14ac:dyDescent="0.2">
      <c r="B22" s="17">
        <v>1</v>
      </c>
      <c r="C22" s="18" t="s">
        <v>106</v>
      </c>
      <c r="D22" s="19">
        <v>1</v>
      </c>
      <c r="E22" s="44">
        <v>3423</v>
      </c>
    </row>
    <row r="23" spans="2:7" ht="19.5" customHeight="1" x14ac:dyDescent="0.2">
      <c r="B23" s="17">
        <v>2</v>
      </c>
      <c r="C23" s="18" t="s">
        <v>6</v>
      </c>
      <c r="D23" s="19">
        <v>1</v>
      </c>
      <c r="E23" s="20">
        <v>2429</v>
      </c>
    </row>
    <row r="24" spans="2:7" ht="20.25" customHeight="1" x14ac:dyDescent="0.2">
      <c r="B24" s="17">
        <v>3</v>
      </c>
      <c r="C24" s="18" t="s">
        <v>7</v>
      </c>
      <c r="D24" s="19">
        <v>1</v>
      </c>
      <c r="E24" s="20" t="s">
        <v>51</v>
      </c>
    </row>
    <row r="25" spans="2:7" ht="33" customHeight="1" x14ac:dyDescent="0.2">
      <c r="B25" s="17"/>
      <c r="C25" s="8" t="s">
        <v>102</v>
      </c>
      <c r="D25" s="10">
        <v>4</v>
      </c>
      <c r="E25" s="23"/>
      <c r="F25" s="45"/>
      <c r="G25" s="45"/>
    </row>
    <row r="26" spans="2:7" ht="27.75" customHeight="1" x14ac:dyDescent="0.2">
      <c r="B26" s="17">
        <v>1</v>
      </c>
      <c r="C26" s="33" t="s">
        <v>103</v>
      </c>
      <c r="D26" s="42">
        <v>1</v>
      </c>
      <c r="E26" s="44" t="s">
        <v>81</v>
      </c>
      <c r="F26" s="45"/>
      <c r="G26" s="45"/>
    </row>
    <row r="27" spans="2:7" ht="20.25" customHeight="1" x14ac:dyDescent="0.2">
      <c r="B27" s="17">
        <v>2</v>
      </c>
      <c r="C27" s="33" t="s">
        <v>11</v>
      </c>
      <c r="D27" s="42">
        <v>1</v>
      </c>
      <c r="E27" s="44">
        <v>2229</v>
      </c>
      <c r="F27" s="45"/>
      <c r="G27" s="45"/>
    </row>
    <row r="28" spans="2:7" ht="20.25" customHeight="1" x14ac:dyDescent="0.2">
      <c r="B28" s="17">
        <v>3</v>
      </c>
      <c r="C28" s="33" t="s">
        <v>87</v>
      </c>
      <c r="D28" s="42">
        <v>1</v>
      </c>
      <c r="E28" s="44">
        <v>3231</v>
      </c>
      <c r="F28" s="45"/>
      <c r="G28" s="45"/>
    </row>
    <row r="29" spans="2:7" ht="17.25" customHeight="1" x14ac:dyDescent="0.2">
      <c r="B29" s="17">
        <v>4</v>
      </c>
      <c r="C29" s="33" t="s">
        <v>75</v>
      </c>
      <c r="D29" s="42">
        <v>1</v>
      </c>
      <c r="E29" s="44">
        <v>4112</v>
      </c>
      <c r="F29" s="45"/>
      <c r="G29" s="45"/>
    </row>
    <row r="30" spans="2:7" ht="24" customHeight="1" x14ac:dyDescent="0.2">
      <c r="B30" s="25">
        <v>2</v>
      </c>
      <c r="C30" s="8" t="s">
        <v>84</v>
      </c>
      <c r="D30" s="10">
        <f>D31+D32+D33+D34</f>
        <v>16.5</v>
      </c>
      <c r="E30" s="23"/>
      <c r="F30" s="45"/>
      <c r="G30" s="45"/>
    </row>
    <row r="31" spans="2:7" ht="16.899999999999999" customHeight="1" x14ac:dyDescent="0.2">
      <c r="B31" s="17">
        <v>1</v>
      </c>
      <c r="C31" s="33" t="s">
        <v>85</v>
      </c>
      <c r="D31" s="42">
        <v>1</v>
      </c>
      <c r="E31" s="44">
        <v>1239</v>
      </c>
      <c r="F31" s="45"/>
      <c r="G31" s="45"/>
    </row>
    <row r="32" spans="2:7" ht="21.75" customHeight="1" x14ac:dyDescent="0.2">
      <c r="B32" s="17">
        <v>2</v>
      </c>
      <c r="C32" s="33" t="s">
        <v>17</v>
      </c>
      <c r="D32" s="42">
        <v>13.5</v>
      </c>
      <c r="E32" s="44">
        <v>8322</v>
      </c>
      <c r="F32" s="45"/>
      <c r="G32" s="45"/>
    </row>
    <row r="33" spans="2:8" ht="27.75" customHeight="1" x14ac:dyDescent="0.2">
      <c r="B33" s="17">
        <v>3</v>
      </c>
      <c r="C33" s="33" t="s">
        <v>82</v>
      </c>
      <c r="D33" s="42">
        <v>1</v>
      </c>
      <c r="E33" s="44">
        <v>7136</v>
      </c>
      <c r="F33" s="45"/>
      <c r="G33" s="45"/>
    </row>
    <row r="34" spans="2:8" ht="16.149999999999999" customHeight="1" x14ac:dyDescent="0.2">
      <c r="B34" s="17">
        <v>4</v>
      </c>
      <c r="C34" s="33" t="s">
        <v>19</v>
      </c>
      <c r="D34" s="42">
        <v>1</v>
      </c>
      <c r="E34" s="44">
        <v>9132</v>
      </c>
      <c r="F34" s="45"/>
      <c r="G34" s="45"/>
    </row>
    <row r="35" spans="2:8" ht="21" customHeight="1" x14ac:dyDescent="0.2">
      <c r="B35" s="25">
        <v>3</v>
      </c>
      <c r="C35" s="8" t="s">
        <v>88</v>
      </c>
      <c r="D35" s="10">
        <f>D36+D37+D46+D51+D55+D61+D68+D74+D80+D84+D90+D95+D99</f>
        <v>124.75</v>
      </c>
      <c r="E35" s="23"/>
      <c r="F35" s="45"/>
      <c r="G35" s="45"/>
    </row>
    <row r="36" spans="2:8" ht="16.149999999999999" customHeight="1" x14ac:dyDescent="0.2">
      <c r="B36" s="17"/>
      <c r="C36" s="33" t="s">
        <v>89</v>
      </c>
      <c r="D36" s="42">
        <v>1</v>
      </c>
      <c r="E36" s="44" t="s">
        <v>81</v>
      </c>
      <c r="F36" s="45"/>
      <c r="G36" s="45"/>
    </row>
    <row r="37" spans="2:8" ht="23.25" customHeight="1" x14ac:dyDescent="0.2">
      <c r="B37" s="22"/>
      <c r="C37" s="8" t="s">
        <v>90</v>
      </c>
      <c r="D37" s="10">
        <v>34.5</v>
      </c>
      <c r="E37" s="25"/>
      <c r="H37" s="4"/>
    </row>
    <row r="38" spans="2:8" ht="21.75" customHeight="1" x14ac:dyDescent="0.2">
      <c r="B38" s="17">
        <v>1</v>
      </c>
      <c r="C38" s="18" t="s">
        <v>21</v>
      </c>
      <c r="D38" s="19">
        <v>1</v>
      </c>
      <c r="E38" s="20">
        <v>1230</v>
      </c>
    </row>
    <row r="39" spans="2:8" ht="12" x14ac:dyDescent="0.2">
      <c r="B39" s="17">
        <v>2</v>
      </c>
      <c r="C39" s="18" t="s">
        <v>22</v>
      </c>
      <c r="D39" s="19">
        <v>8.5</v>
      </c>
      <c r="E39" s="20">
        <v>2221</v>
      </c>
    </row>
    <row r="40" spans="2:8" ht="15.75" customHeight="1" x14ac:dyDescent="0.2">
      <c r="B40" s="17">
        <v>3</v>
      </c>
      <c r="C40" s="18" t="s">
        <v>23</v>
      </c>
      <c r="D40" s="19">
        <v>0.5</v>
      </c>
      <c r="E40" s="20" t="s">
        <v>52</v>
      </c>
    </row>
    <row r="41" spans="2:8" ht="15" customHeight="1" x14ac:dyDescent="0.2">
      <c r="B41" s="17">
        <v>4</v>
      </c>
      <c r="C41" s="18" t="s">
        <v>24</v>
      </c>
      <c r="D41" s="19">
        <v>1.5</v>
      </c>
      <c r="E41" s="20" t="s">
        <v>53</v>
      </c>
    </row>
    <row r="42" spans="2:8" ht="16.5" customHeight="1" x14ac:dyDescent="0.2">
      <c r="B42" s="17">
        <v>5</v>
      </c>
      <c r="C42" s="18" t="s">
        <v>54</v>
      </c>
      <c r="D42" s="19">
        <v>3</v>
      </c>
      <c r="E42" s="20">
        <v>32229</v>
      </c>
    </row>
    <row r="43" spans="2:8" ht="14.25" customHeight="1" x14ac:dyDescent="0.2">
      <c r="B43" s="17">
        <v>6</v>
      </c>
      <c r="C43" s="18" t="s">
        <v>56</v>
      </c>
      <c r="D43" s="19">
        <v>17</v>
      </c>
      <c r="E43" s="20">
        <v>3231</v>
      </c>
    </row>
    <row r="44" spans="2:8" ht="15.75" customHeight="1" x14ac:dyDescent="0.2">
      <c r="B44" s="21">
        <v>7</v>
      </c>
      <c r="C44" s="18" t="s">
        <v>19</v>
      </c>
      <c r="D44" s="19">
        <v>1</v>
      </c>
      <c r="E44" s="20">
        <v>9132</v>
      </c>
    </row>
    <row r="45" spans="2:8" ht="16.899999999999999" customHeight="1" x14ac:dyDescent="0.2">
      <c r="B45" s="21">
        <v>8</v>
      </c>
      <c r="C45" s="18" t="s">
        <v>25</v>
      </c>
      <c r="D45" s="19">
        <v>2</v>
      </c>
      <c r="E45" s="20">
        <v>4222</v>
      </c>
    </row>
    <row r="46" spans="2:8" ht="24" customHeight="1" x14ac:dyDescent="0.2">
      <c r="B46" s="27"/>
      <c r="C46" s="8" t="s">
        <v>101</v>
      </c>
      <c r="D46" s="10">
        <v>6</v>
      </c>
      <c r="E46" s="25"/>
    </row>
    <row r="47" spans="2:8" ht="21" customHeight="1" x14ac:dyDescent="0.2">
      <c r="B47" s="21">
        <v>1</v>
      </c>
      <c r="C47" s="28" t="s">
        <v>21</v>
      </c>
      <c r="D47" s="15">
        <v>1</v>
      </c>
      <c r="E47" s="29">
        <v>1230</v>
      </c>
    </row>
    <row r="48" spans="2:8" ht="20.25" customHeight="1" x14ac:dyDescent="0.2">
      <c r="B48" s="17">
        <v>2</v>
      </c>
      <c r="C48" s="28" t="s">
        <v>55</v>
      </c>
      <c r="D48" s="15">
        <v>3</v>
      </c>
      <c r="E48" s="29">
        <v>3231</v>
      </c>
    </row>
    <row r="49" spans="2:5" ht="16.899999999999999" customHeight="1" x14ac:dyDescent="0.2">
      <c r="B49" s="17">
        <v>3</v>
      </c>
      <c r="C49" s="28" t="s">
        <v>19</v>
      </c>
      <c r="D49" s="15">
        <v>1</v>
      </c>
      <c r="E49" s="29">
        <v>9132</v>
      </c>
    </row>
    <row r="50" spans="2:5" ht="16.899999999999999" customHeight="1" x14ac:dyDescent="0.2">
      <c r="B50" s="17">
        <v>4</v>
      </c>
      <c r="C50" s="28" t="s">
        <v>27</v>
      </c>
      <c r="D50" s="15">
        <v>1</v>
      </c>
      <c r="E50" s="29">
        <v>9142</v>
      </c>
    </row>
    <row r="51" spans="2:5" ht="25.5" customHeight="1" x14ac:dyDescent="0.2">
      <c r="B51" s="27"/>
      <c r="C51" s="8" t="s">
        <v>96</v>
      </c>
      <c r="D51" s="10">
        <v>4.5</v>
      </c>
      <c r="E51" s="25"/>
    </row>
    <row r="52" spans="2:5" ht="16.899999999999999" customHeight="1" x14ac:dyDescent="0.2">
      <c r="B52" s="17">
        <v>1</v>
      </c>
      <c r="C52" s="18" t="s">
        <v>21</v>
      </c>
      <c r="D52" s="19">
        <v>1</v>
      </c>
      <c r="E52" s="20">
        <v>1230</v>
      </c>
    </row>
    <row r="53" spans="2:5" ht="16.899999999999999" customHeight="1" x14ac:dyDescent="0.2">
      <c r="B53" s="17">
        <v>2</v>
      </c>
      <c r="C53" s="18" t="s">
        <v>56</v>
      </c>
      <c r="D53" s="19">
        <v>2.5</v>
      </c>
      <c r="E53" s="20">
        <v>3231</v>
      </c>
    </row>
    <row r="54" spans="2:5" ht="16.899999999999999" customHeight="1" x14ac:dyDescent="0.2">
      <c r="B54" s="17">
        <v>3</v>
      </c>
      <c r="C54" s="18" t="s">
        <v>19</v>
      </c>
      <c r="D54" s="19">
        <v>1</v>
      </c>
      <c r="E54" s="20">
        <v>9132</v>
      </c>
    </row>
    <row r="55" spans="2:5" ht="27.75" customHeight="1" x14ac:dyDescent="0.2">
      <c r="B55" s="27"/>
      <c r="C55" s="8" t="s">
        <v>98</v>
      </c>
      <c r="D55" s="10">
        <v>7</v>
      </c>
      <c r="E55" s="25"/>
    </row>
    <row r="56" spans="2:5" ht="16.899999999999999" customHeight="1" x14ac:dyDescent="0.2">
      <c r="B56" s="21">
        <v>1</v>
      </c>
      <c r="C56" s="28" t="s">
        <v>21</v>
      </c>
      <c r="D56" s="15">
        <v>1</v>
      </c>
      <c r="E56" s="29">
        <v>1230</v>
      </c>
    </row>
    <row r="57" spans="2:5" ht="16.899999999999999" customHeight="1" x14ac:dyDescent="0.2">
      <c r="B57" s="21">
        <v>2</v>
      </c>
      <c r="C57" s="28" t="s">
        <v>36</v>
      </c>
      <c r="D57" s="15">
        <v>1</v>
      </c>
      <c r="E57" s="29">
        <v>2221</v>
      </c>
    </row>
    <row r="58" spans="2:5" ht="16.899999999999999" customHeight="1" x14ac:dyDescent="0.2">
      <c r="B58" s="21">
        <v>3</v>
      </c>
      <c r="C58" s="28" t="s">
        <v>56</v>
      </c>
      <c r="D58" s="42">
        <v>3</v>
      </c>
      <c r="E58" s="29">
        <v>3231</v>
      </c>
    </row>
    <row r="59" spans="2:5" ht="16.899999999999999" customHeight="1" x14ac:dyDescent="0.2">
      <c r="B59" s="21">
        <v>4</v>
      </c>
      <c r="C59" s="28" t="s">
        <v>19</v>
      </c>
      <c r="D59" s="15">
        <v>1</v>
      </c>
      <c r="E59" s="29">
        <v>9132</v>
      </c>
    </row>
    <row r="60" spans="2:5" ht="16.899999999999999" customHeight="1" x14ac:dyDescent="0.2">
      <c r="B60" s="21">
        <v>5</v>
      </c>
      <c r="C60" s="28" t="s">
        <v>27</v>
      </c>
      <c r="D60" s="15">
        <v>1</v>
      </c>
      <c r="E60" s="29">
        <v>9142</v>
      </c>
    </row>
    <row r="61" spans="2:5" ht="24" customHeight="1" x14ac:dyDescent="0.2">
      <c r="B61" s="27"/>
      <c r="C61" s="8" t="s">
        <v>91</v>
      </c>
      <c r="D61" s="10">
        <v>27</v>
      </c>
      <c r="E61" s="25"/>
    </row>
    <row r="62" spans="2:5" ht="16.899999999999999" customHeight="1" x14ac:dyDescent="0.2">
      <c r="B62" s="21">
        <v>1</v>
      </c>
      <c r="C62" s="28" t="s">
        <v>21</v>
      </c>
      <c r="D62" s="15">
        <v>1</v>
      </c>
      <c r="E62" s="20">
        <v>1230</v>
      </c>
    </row>
    <row r="63" spans="2:5" ht="16.899999999999999" customHeight="1" x14ac:dyDescent="0.2">
      <c r="B63" s="21">
        <v>2</v>
      </c>
      <c r="C63" s="28" t="s">
        <v>22</v>
      </c>
      <c r="D63" s="15">
        <v>6</v>
      </c>
      <c r="E63" s="20">
        <v>2221</v>
      </c>
    </row>
    <row r="64" spans="2:5" ht="16.899999999999999" customHeight="1" x14ac:dyDescent="0.2">
      <c r="B64" s="21">
        <v>3</v>
      </c>
      <c r="C64" s="28" t="s">
        <v>56</v>
      </c>
      <c r="D64" s="15">
        <v>15</v>
      </c>
      <c r="E64" s="20">
        <v>3231</v>
      </c>
    </row>
    <row r="65" spans="2:5" ht="16.899999999999999" customHeight="1" x14ac:dyDescent="0.2">
      <c r="B65" s="21">
        <v>4</v>
      </c>
      <c r="C65" s="28" t="s">
        <v>19</v>
      </c>
      <c r="D65" s="15">
        <v>2.5</v>
      </c>
      <c r="E65" s="20">
        <v>9132</v>
      </c>
    </row>
    <row r="66" spans="2:5" ht="16.899999999999999" customHeight="1" x14ac:dyDescent="0.2">
      <c r="B66" s="21">
        <v>5</v>
      </c>
      <c r="C66" s="28" t="s">
        <v>25</v>
      </c>
      <c r="D66" s="15">
        <v>0.5</v>
      </c>
      <c r="E66" s="20">
        <v>4222</v>
      </c>
    </row>
    <row r="67" spans="2:5" ht="16.899999999999999" customHeight="1" x14ac:dyDescent="0.2">
      <c r="B67" s="21">
        <v>6</v>
      </c>
      <c r="C67" s="28" t="s">
        <v>27</v>
      </c>
      <c r="D67" s="15">
        <v>2</v>
      </c>
      <c r="E67" s="20">
        <v>9141</v>
      </c>
    </row>
    <row r="68" spans="2:5" ht="27" customHeight="1" x14ac:dyDescent="0.2">
      <c r="B68" s="21"/>
      <c r="C68" s="8" t="s">
        <v>99</v>
      </c>
      <c r="D68" s="10">
        <v>6.25</v>
      </c>
      <c r="E68" s="25"/>
    </row>
    <row r="69" spans="2:5" ht="16.899999999999999" customHeight="1" x14ac:dyDescent="0.2">
      <c r="B69" s="21">
        <v>1</v>
      </c>
      <c r="C69" s="28" t="s">
        <v>21</v>
      </c>
      <c r="D69" s="15">
        <v>1</v>
      </c>
      <c r="E69" s="29">
        <v>1230</v>
      </c>
    </row>
    <row r="70" spans="2:5" ht="18.75" customHeight="1" x14ac:dyDescent="0.2">
      <c r="B70" s="21">
        <v>2</v>
      </c>
      <c r="C70" s="28" t="s">
        <v>36</v>
      </c>
      <c r="D70" s="15">
        <v>0.25</v>
      </c>
      <c r="E70" s="29">
        <v>2221</v>
      </c>
    </row>
    <row r="71" spans="2:5" ht="17.25" customHeight="1" x14ac:dyDescent="0.2">
      <c r="B71" s="21">
        <v>3</v>
      </c>
      <c r="C71" s="28" t="s">
        <v>56</v>
      </c>
      <c r="D71" s="42">
        <v>3</v>
      </c>
      <c r="E71" s="29">
        <v>3231</v>
      </c>
    </row>
    <row r="72" spans="2:5" ht="15.75" customHeight="1" x14ac:dyDescent="0.2">
      <c r="B72" s="21">
        <v>4</v>
      </c>
      <c r="C72" s="28" t="s">
        <v>19</v>
      </c>
      <c r="D72" s="15">
        <v>1</v>
      </c>
      <c r="E72" s="29">
        <v>9132</v>
      </c>
    </row>
    <row r="73" spans="2:5" ht="16.899999999999999" customHeight="1" x14ac:dyDescent="0.2">
      <c r="B73" s="21">
        <v>5</v>
      </c>
      <c r="C73" s="28" t="s">
        <v>27</v>
      </c>
      <c r="D73" s="15">
        <v>1</v>
      </c>
      <c r="E73" s="29">
        <v>9142</v>
      </c>
    </row>
    <row r="74" spans="2:5" ht="29.25" customHeight="1" x14ac:dyDescent="0.2">
      <c r="B74" s="27"/>
      <c r="C74" s="8" t="s">
        <v>97</v>
      </c>
      <c r="D74" s="10">
        <v>7.5</v>
      </c>
      <c r="E74" s="25"/>
    </row>
    <row r="75" spans="2:5" ht="15" customHeight="1" x14ac:dyDescent="0.2">
      <c r="B75" s="21">
        <v>1</v>
      </c>
      <c r="C75" s="28" t="s">
        <v>80</v>
      </c>
      <c r="D75" s="15">
        <v>1</v>
      </c>
      <c r="E75" s="29">
        <v>1230</v>
      </c>
    </row>
    <row r="76" spans="2:5" ht="15" customHeight="1" x14ac:dyDescent="0.2">
      <c r="B76" s="21">
        <v>2</v>
      </c>
      <c r="C76" s="28" t="s">
        <v>22</v>
      </c>
      <c r="D76" s="15">
        <v>1</v>
      </c>
      <c r="E76" s="29">
        <v>2221</v>
      </c>
    </row>
    <row r="77" spans="2:5" ht="15" customHeight="1" x14ac:dyDescent="0.2">
      <c r="B77" s="21">
        <v>3</v>
      </c>
      <c r="C77" s="28" t="s">
        <v>56</v>
      </c>
      <c r="D77" s="15">
        <v>4</v>
      </c>
      <c r="E77" s="29">
        <v>3231</v>
      </c>
    </row>
    <row r="78" spans="2:5" ht="15" customHeight="1" x14ac:dyDescent="0.2">
      <c r="B78" s="21">
        <v>4</v>
      </c>
      <c r="C78" s="28" t="s">
        <v>19</v>
      </c>
      <c r="D78" s="15">
        <v>1</v>
      </c>
      <c r="E78" s="29">
        <v>9132</v>
      </c>
    </row>
    <row r="79" spans="2:5" ht="16.5" customHeight="1" x14ac:dyDescent="0.2">
      <c r="B79" s="21">
        <v>5</v>
      </c>
      <c r="C79" s="28" t="s">
        <v>27</v>
      </c>
      <c r="D79" s="15">
        <v>0.5</v>
      </c>
      <c r="E79" s="29">
        <v>9142</v>
      </c>
    </row>
    <row r="80" spans="2:5" ht="29.25" customHeight="1" x14ac:dyDescent="0.2">
      <c r="B80" s="27"/>
      <c r="C80" s="8" t="s">
        <v>93</v>
      </c>
      <c r="D80" s="10">
        <v>5</v>
      </c>
      <c r="E80" s="25"/>
    </row>
    <row r="81" spans="2:5" ht="16.5" customHeight="1" x14ac:dyDescent="0.2">
      <c r="B81" s="21">
        <v>1</v>
      </c>
      <c r="C81" s="18" t="s">
        <v>21</v>
      </c>
      <c r="D81" s="19">
        <v>1</v>
      </c>
      <c r="E81" s="20">
        <v>1230</v>
      </c>
    </row>
    <row r="82" spans="2:5" ht="16.5" customHeight="1" x14ac:dyDescent="0.2">
      <c r="B82" s="21">
        <v>2</v>
      </c>
      <c r="C82" s="18" t="s">
        <v>56</v>
      </c>
      <c r="D82" s="19">
        <v>3</v>
      </c>
      <c r="E82" s="20">
        <v>3231</v>
      </c>
    </row>
    <row r="83" spans="2:5" ht="16.5" customHeight="1" x14ac:dyDescent="0.2">
      <c r="B83" s="21">
        <v>3</v>
      </c>
      <c r="C83" s="18" t="s">
        <v>19</v>
      </c>
      <c r="D83" s="19">
        <v>1</v>
      </c>
      <c r="E83" s="20">
        <v>9132</v>
      </c>
    </row>
    <row r="84" spans="2:5" ht="26.25" customHeight="1" x14ac:dyDescent="0.2">
      <c r="B84" s="27"/>
      <c r="C84" s="8" t="s">
        <v>92</v>
      </c>
      <c r="D84" s="10">
        <v>8</v>
      </c>
      <c r="E84" s="25"/>
    </row>
    <row r="85" spans="2:5" ht="16.899999999999999" customHeight="1" x14ac:dyDescent="0.2">
      <c r="B85" s="21">
        <v>1</v>
      </c>
      <c r="C85" s="18" t="s">
        <v>21</v>
      </c>
      <c r="D85" s="19">
        <v>1</v>
      </c>
      <c r="E85" s="20">
        <v>1230</v>
      </c>
    </row>
    <row r="86" spans="2:5" ht="15" customHeight="1" x14ac:dyDescent="0.2">
      <c r="B86" s="21">
        <v>2</v>
      </c>
      <c r="C86" s="18" t="s">
        <v>22</v>
      </c>
      <c r="D86" s="19">
        <v>1</v>
      </c>
      <c r="E86" s="20">
        <v>2221</v>
      </c>
    </row>
    <row r="87" spans="2:5" ht="18" customHeight="1" x14ac:dyDescent="0.2">
      <c r="B87" s="21">
        <v>3</v>
      </c>
      <c r="C87" s="18" t="s">
        <v>56</v>
      </c>
      <c r="D87" s="19">
        <v>4</v>
      </c>
      <c r="E87" s="20">
        <v>3231</v>
      </c>
    </row>
    <row r="88" spans="2:5" ht="20.25" customHeight="1" x14ac:dyDescent="0.2">
      <c r="B88" s="21">
        <v>4</v>
      </c>
      <c r="C88" s="18" t="s">
        <v>19</v>
      </c>
      <c r="D88" s="19">
        <v>1</v>
      </c>
      <c r="E88" s="20">
        <v>9132</v>
      </c>
    </row>
    <row r="89" spans="2:5" ht="12" x14ac:dyDescent="0.2">
      <c r="B89" s="21">
        <v>5</v>
      </c>
      <c r="C89" s="18" t="s">
        <v>27</v>
      </c>
      <c r="D89" s="19">
        <v>1</v>
      </c>
      <c r="E89" s="20">
        <v>9141</v>
      </c>
    </row>
    <row r="90" spans="2:5" ht="24.75" customHeight="1" x14ac:dyDescent="0.2">
      <c r="B90" s="27"/>
      <c r="C90" s="8" t="s">
        <v>100</v>
      </c>
      <c r="D90" s="10">
        <v>6</v>
      </c>
      <c r="E90" s="25"/>
    </row>
    <row r="91" spans="2:5" ht="20.25" customHeight="1" x14ac:dyDescent="0.2">
      <c r="B91" s="21">
        <v>1</v>
      </c>
      <c r="C91" s="28" t="s">
        <v>21</v>
      </c>
      <c r="D91" s="15">
        <v>1</v>
      </c>
      <c r="E91" s="29">
        <v>1230</v>
      </c>
    </row>
    <row r="92" spans="2:5" ht="16.5" customHeight="1" x14ac:dyDescent="0.2">
      <c r="B92" s="21">
        <v>2</v>
      </c>
      <c r="C92" s="28" t="s">
        <v>56</v>
      </c>
      <c r="D92" s="15">
        <v>3</v>
      </c>
      <c r="E92" s="29">
        <v>3231</v>
      </c>
    </row>
    <row r="93" spans="2:5" ht="15" customHeight="1" x14ac:dyDescent="0.2">
      <c r="B93" s="21">
        <v>3</v>
      </c>
      <c r="C93" s="28" t="s">
        <v>19</v>
      </c>
      <c r="D93" s="15">
        <v>1</v>
      </c>
      <c r="E93" s="29">
        <v>9132</v>
      </c>
    </row>
    <row r="94" spans="2:5" ht="16.5" customHeight="1" x14ac:dyDescent="0.2">
      <c r="B94" s="21">
        <v>4</v>
      </c>
      <c r="C94" s="28" t="s">
        <v>27</v>
      </c>
      <c r="D94" s="15">
        <v>1</v>
      </c>
      <c r="E94" s="29">
        <v>9142</v>
      </c>
    </row>
    <row r="95" spans="2:5" ht="30.75" customHeight="1" x14ac:dyDescent="0.2">
      <c r="B95" s="27"/>
      <c r="C95" s="8" t="s">
        <v>95</v>
      </c>
      <c r="D95" s="10">
        <v>5</v>
      </c>
      <c r="E95" s="25"/>
    </row>
    <row r="96" spans="2:5" ht="29.45" customHeight="1" x14ac:dyDescent="0.2">
      <c r="B96" s="21">
        <v>1</v>
      </c>
      <c r="C96" s="18" t="s">
        <v>32</v>
      </c>
      <c r="D96" s="15">
        <v>1</v>
      </c>
      <c r="E96" s="29">
        <v>1230</v>
      </c>
    </row>
    <row r="97" spans="2:5" ht="15" customHeight="1" x14ac:dyDescent="0.2">
      <c r="B97" s="17">
        <v>2</v>
      </c>
      <c r="C97" s="18" t="s">
        <v>56</v>
      </c>
      <c r="D97" s="19">
        <v>3</v>
      </c>
      <c r="E97" s="20">
        <v>3231</v>
      </c>
    </row>
    <row r="98" spans="2:5" s="11" customFormat="1" ht="18" customHeight="1" x14ac:dyDescent="0.2">
      <c r="B98" s="17">
        <v>3</v>
      </c>
      <c r="C98" s="18" t="s">
        <v>19</v>
      </c>
      <c r="D98" s="19">
        <v>1</v>
      </c>
      <c r="E98" s="20">
        <v>9132</v>
      </c>
    </row>
    <row r="99" spans="2:5" ht="32.25" customHeight="1" x14ac:dyDescent="0.2">
      <c r="B99" s="27"/>
      <c r="C99" s="8" t="s">
        <v>94</v>
      </c>
      <c r="D99" s="10">
        <v>7</v>
      </c>
      <c r="E99" s="25"/>
    </row>
    <row r="100" spans="2:5" ht="16.899999999999999" customHeight="1" x14ac:dyDescent="0.2">
      <c r="B100" s="21">
        <v>1</v>
      </c>
      <c r="C100" s="18" t="s">
        <v>80</v>
      </c>
      <c r="D100" s="19">
        <v>1</v>
      </c>
      <c r="E100" s="20">
        <v>1230</v>
      </c>
    </row>
    <row r="101" spans="2:5" ht="16.899999999999999" customHeight="1" x14ac:dyDescent="0.2">
      <c r="B101" s="21">
        <v>2</v>
      </c>
      <c r="C101" s="18" t="s">
        <v>22</v>
      </c>
      <c r="D101" s="19">
        <v>1</v>
      </c>
      <c r="E101" s="20">
        <v>2221</v>
      </c>
    </row>
    <row r="102" spans="2:5" ht="19.5" customHeight="1" x14ac:dyDescent="0.2">
      <c r="B102" s="21">
        <v>3</v>
      </c>
      <c r="C102" s="18" t="s">
        <v>56</v>
      </c>
      <c r="D102" s="19">
        <v>3</v>
      </c>
      <c r="E102" s="20">
        <v>3231</v>
      </c>
    </row>
    <row r="103" spans="2:5" s="11" customFormat="1" ht="17.25" customHeight="1" x14ac:dyDescent="0.2">
      <c r="B103" s="21">
        <v>4</v>
      </c>
      <c r="C103" s="18" t="s">
        <v>19</v>
      </c>
      <c r="D103" s="19">
        <v>1</v>
      </c>
      <c r="E103" s="20">
        <v>9132</v>
      </c>
    </row>
    <row r="104" spans="2:5" ht="15.75" customHeight="1" x14ac:dyDescent="0.2">
      <c r="B104" s="21">
        <v>5</v>
      </c>
      <c r="C104" s="18" t="s">
        <v>27</v>
      </c>
      <c r="D104" s="19">
        <v>1</v>
      </c>
      <c r="E104" s="20">
        <v>9141</v>
      </c>
    </row>
    <row r="105" spans="2:5" ht="12" x14ac:dyDescent="0.2">
      <c r="B105" s="30"/>
      <c r="C105" s="30" t="s">
        <v>48</v>
      </c>
      <c r="D105" s="32">
        <f>D12+D30+D35</f>
        <v>157.25</v>
      </c>
      <c r="E105" s="34"/>
    </row>
    <row r="107" spans="2:5" ht="30" customHeight="1" x14ac:dyDescent="0.2">
      <c r="B107" s="37"/>
    </row>
    <row r="108" spans="2:5" ht="30.75" customHeight="1" x14ac:dyDescent="0.2">
      <c r="B108" s="37"/>
      <c r="D108" s="62"/>
      <c r="E108" s="63"/>
    </row>
  </sheetData>
  <mergeCells count="6">
    <mergeCell ref="D108:E108"/>
    <mergeCell ref="B8:C8"/>
    <mergeCell ref="C2:E2"/>
    <mergeCell ref="B4:E4"/>
    <mergeCell ref="B6:E6"/>
    <mergeCell ref="B7:E7"/>
  </mergeCells>
  <conditionalFormatting sqref="D11:E13 D14:D20 D22:D28 D30:D48 D50:D104">
    <cfRule type="cellIs" dxfId="7" priority="17" stopIfTrue="1" operator="equal">
      <formula>0</formula>
    </cfRule>
    <cfRule type="cellIs" dxfId="6" priority="18" stopIfTrue="1" operator="equal">
      <formula>0</formula>
    </cfRule>
  </conditionalFormatting>
  <conditionalFormatting sqref="D49">
    <cfRule type="cellIs" dxfId="5" priority="13" stopIfTrue="1" operator="equal">
      <formula>0</formula>
    </cfRule>
    <cfRule type="cellIs" dxfId="4" priority="14" stopIfTrue="1" operator="equal">
      <formula>0</formula>
    </cfRule>
  </conditionalFormatting>
  <conditionalFormatting sqref="D29">
    <cfRule type="cellIs" dxfId="3" priority="7" stopIfTrue="1" operator="equal">
      <formula>0</formula>
    </cfRule>
    <cfRule type="cellIs" dxfId="2" priority="8" stopIfTrue="1" operator="equal">
      <formula>0</formula>
    </cfRule>
  </conditionalFormatting>
  <conditionalFormatting sqref="D21:E21">
    <cfRule type="cellIs" dxfId="1" priority="3" stopIfTrue="1" operator="equal">
      <formula>0</formula>
    </cfRule>
    <cfRule type="cellIs" dxfId="0" priority="4" stopIfTrue="1" operator="equal">
      <formula>0</formula>
    </cfRule>
  </conditionalFormatting>
  <pageMargins left="0.19685039370078741" right="0" top="0.19685039370078741" bottom="0.19685039370078741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30 листопад 2023 гірські </vt:lpstr>
      <vt:lpstr>30 листопад 2023 без окладу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2024-08-26T09:33:25Z</cp:lastPrinted>
  <dcterms:created xsi:type="dcterms:W3CDTF">2022-09-12T13:58:29Z</dcterms:created>
  <dcterms:modified xsi:type="dcterms:W3CDTF">2024-08-26T09:55:47Z</dcterms:modified>
</cp:coreProperties>
</file>